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35" activeTab="4"/>
  </bookViews>
  <sheets>
    <sheet name="Kisa Expenditure" sheetId="1" r:id="rId1"/>
    <sheet name="Shimanyiro Expenditure" sheetId="3" r:id="rId2"/>
    <sheet name="Kakamega Expenditure" sheetId="4" r:id="rId3"/>
    <sheet name="OFFICE" sheetId="6" r:id="rId4"/>
    <sheet name="SUMMARY" sheetId="5" r:id="rId5"/>
    <sheet name="Sheet1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6" l="1"/>
  <c r="D6" i="5" s="1"/>
  <c r="C18" i="6"/>
  <c r="C6" i="5" s="1"/>
  <c r="C13" i="6"/>
  <c r="E144" i="3"/>
  <c r="D5" i="5" s="1"/>
  <c r="D143" i="3"/>
  <c r="E101" i="3"/>
  <c r="C5" i="5" s="1"/>
  <c r="D100" i="3"/>
  <c r="E102" i="3" s="1"/>
  <c r="D4" i="5"/>
  <c r="D108" i="4"/>
  <c r="E145" i="3" l="1"/>
  <c r="E79" i="4"/>
  <c r="C4" i="5" s="1"/>
  <c r="D78" i="4"/>
  <c r="E80" i="4" s="1"/>
  <c r="A49" i="4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E234" i="1" l="1"/>
  <c r="D3" i="5" s="1"/>
  <c r="D7" i="5" s="1"/>
  <c r="E163" i="1" l="1"/>
  <c r="C3" i="5" s="1"/>
  <c r="C7" i="5" s="1"/>
  <c r="D81" i="1"/>
  <c r="D163" i="1" s="1"/>
  <c r="E164" i="1" s="1"/>
  <c r="B6" i="5" l="1"/>
  <c r="E6" i="5" s="1"/>
  <c r="C5" i="6"/>
  <c r="B4" i="5"/>
  <c r="E4" i="5" s="1"/>
  <c r="D4" i="4" l="1"/>
  <c r="E49" i="3"/>
  <c r="B5" i="5" s="1"/>
  <c r="E5" i="5" s="1"/>
  <c r="D48" i="3"/>
  <c r="E50" i="3" l="1"/>
  <c r="E72" i="1"/>
  <c r="D71" i="1"/>
  <c r="B3" i="5" s="1"/>
  <c r="E3" i="5" l="1"/>
  <c r="E7" i="5" s="1"/>
  <c r="B7" i="5"/>
  <c r="E73" i="1"/>
</calcChain>
</file>

<file path=xl/sharedStrings.xml><?xml version="1.0" encoding="utf-8"?>
<sst xmlns="http://schemas.openxmlformats.org/spreadsheetml/2006/main" count="527" uniqueCount="413">
  <si>
    <t>Receipt No.</t>
  </si>
  <si>
    <t>Date</t>
  </si>
  <si>
    <t>Issue</t>
  </si>
  <si>
    <t>Income</t>
  </si>
  <si>
    <t>Outgo</t>
  </si>
  <si>
    <t>Cash received</t>
  </si>
  <si>
    <t>Fare for Josephine to Kakamega</t>
  </si>
  <si>
    <t>Fare for Laban to Kakamega</t>
  </si>
  <si>
    <t>Salary for watchman</t>
  </si>
  <si>
    <t>Salary for Seline Andayi</t>
  </si>
  <si>
    <t>Allowance for Laban</t>
  </si>
  <si>
    <t>Alowance for Josephine</t>
  </si>
  <si>
    <t>Fare to Eshibinga to pay fees</t>
  </si>
  <si>
    <t>Fare to Eshinutsa to pay fees</t>
  </si>
  <si>
    <t>School levies for makanga</t>
  </si>
  <si>
    <t>Fees for Raphael Makanga</t>
  </si>
  <si>
    <t>Fees for Joseph Misango</t>
  </si>
  <si>
    <t>Fees for Josephine Bukachi</t>
  </si>
  <si>
    <t>Fees for Kedra Ayieko</t>
  </si>
  <si>
    <t>Fees for Agnes Anita</t>
  </si>
  <si>
    <t>Fees for Geofrey Okoko</t>
  </si>
  <si>
    <t>Fees for Edna Whitney</t>
  </si>
  <si>
    <t>Fees for Raphael Atea</t>
  </si>
  <si>
    <t>Fees for Zedekia Amakobe</t>
  </si>
  <si>
    <t>Fare for Catherine to hospital</t>
  </si>
  <si>
    <t>Fare for Josephine to Luanda</t>
  </si>
  <si>
    <t>Fare for Amati to hospital</t>
  </si>
  <si>
    <t>Fare for Melsa to hospital</t>
  </si>
  <si>
    <t>Primary levies for Luna</t>
  </si>
  <si>
    <t>Fees for Patience</t>
  </si>
  <si>
    <t>Fees for Milicent Atieno</t>
  </si>
  <si>
    <t>purchases for form 1</t>
  </si>
  <si>
    <t>Fees for Barasa Godwin</t>
  </si>
  <si>
    <t>Salary for Watchman</t>
  </si>
  <si>
    <t>Fare to hospital for Amati</t>
  </si>
  <si>
    <t>Fare to hospital for Melsa</t>
  </si>
  <si>
    <t>Medical expenses for Patience</t>
  </si>
  <si>
    <t>Medical expenses for Norah</t>
  </si>
  <si>
    <t>Salary suplement for ECD</t>
  </si>
  <si>
    <t>lunch expenses (meeting)</t>
  </si>
  <si>
    <t>lunch expenses(Haness reception)</t>
  </si>
  <si>
    <t>transportation of carpentry equipment</t>
  </si>
  <si>
    <t>fare for Selina to kakamega for 2 days</t>
  </si>
  <si>
    <t>fees for Geofrey Okoko</t>
  </si>
  <si>
    <t>medical bill for Lona</t>
  </si>
  <si>
    <t>medical expenses for Sylvia</t>
  </si>
  <si>
    <t>snacks for the school taskforce</t>
  </si>
  <si>
    <t>salary for watchman</t>
  </si>
  <si>
    <t>Allowance for Josephine</t>
  </si>
  <si>
    <t>Termly income in total</t>
  </si>
  <si>
    <t>Termly outgo in total</t>
  </si>
  <si>
    <t>Balance/ Deficit</t>
  </si>
  <si>
    <t>Receipt Nr./ Voucher No.</t>
  </si>
  <si>
    <t>Particulars / Details</t>
  </si>
  <si>
    <t xml:space="preserve">Amount Received </t>
  </si>
  <si>
    <t>soap making sales projec</t>
  </si>
  <si>
    <t>being payment of transport around the schools doing final inquiries and checking if the children have reported to school from the long November/December vacation pluss the three weeks teachers.</t>
  </si>
  <si>
    <t>being payment for the office rent for the months of January to April</t>
  </si>
  <si>
    <t xml:space="preserve">being payment of school fees at Ibinzo Girls secondary school for Eglay Milimu Ksh. 4,000 Vivian Asuko Ksh. 4,000 Ayuma Christabel Ksh. 4,000 Doreen Mukoto Ksh. 4,000 </t>
  </si>
  <si>
    <t>being payment of admission fee and interview fee for John Paul to shimanyiro primary school from High destiny academy.</t>
  </si>
  <si>
    <t>cash from photocopy project</t>
  </si>
  <si>
    <t>being payment payment of school fees at Shiduha secondary school for caren Chemku Ksh. 7,000 and Bridgit Shanzira Ksh. 7,000</t>
  </si>
  <si>
    <t>being purchase of maize for the feeding program (180goros * Ksh. 70)</t>
  </si>
  <si>
    <t>being purchase of beans for the feeding program (40goros * Ksh. 200)</t>
  </si>
  <si>
    <t xml:space="preserve">being payment of school levies at Shimanyiro Primary school (exam, lunch) </t>
  </si>
  <si>
    <t>being payment of primary levies at Ibinzo primary school for Leah Ominde Ksh. 900 and Ksh. 600.</t>
  </si>
  <si>
    <t xml:space="preserve">being payment of school fees of at Shamsinjiri Secondary school  for Festus Sakwa </t>
  </si>
  <si>
    <t>being payment of transport to schools paying fees.</t>
  </si>
  <si>
    <t>being payment of transport distribution of maize and beans to the schools, in support of the feeding program</t>
  </si>
  <si>
    <t>being payment of transport for distribution of maize and beens for lunch program to schools.</t>
  </si>
  <si>
    <t>being payment  of school fees at Ibinzo Girls secondary school for Muyuka Emelda</t>
  </si>
  <si>
    <t xml:space="preserve">being purchase of uniform for Emelda Muyuka (Blouse and skirt) to join form one </t>
  </si>
  <si>
    <t xml:space="preserve">being purchase of uniform for Gloria Imisa (two Blouses andtwo skirts) to join form one </t>
  </si>
  <si>
    <t>being purchse of a three in one HP printer</t>
  </si>
  <si>
    <t>being payment of school levies at Imulama primary school (exam and lunch</t>
  </si>
  <si>
    <t xml:space="preserve">being payment of school fees at Ibinzo Girls secondary school for Vivian Asuko </t>
  </si>
  <si>
    <t>being payment of school fees for Edwin Mfoyongo Ksh. 6,000 and Cornelius Mbakaya Ksh. 4,000</t>
  </si>
  <si>
    <t>being purchase of school uniform one pair of uniform gentrix shisiali who was joining for one</t>
  </si>
  <si>
    <t>being payment of school levies at Mumbetsa Primary school (exam and lunch)</t>
  </si>
  <si>
    <t>being payment of school levies at Ematetie primary school for the three kids</t>
  </si>
  <si>
    <t>being payment of school fees at Eshisiru secondary school for Emmanuel Mdokwe kilo</t>
  </si>
  <si>
    <t>being payment of school fees for Gentrix Shisiali at Ibinzo Girls secondary school</t>
  </si>
  <si>
    <t xml:space="preserve">being  paymment for medication of vivian asuko who was treated at home.  </t>
  </si>
  <si>
    <t>being payment of school fees for jackson Mmnyonya at Ikonyero secondary school</t>
  </si>
  <si>
    <t>being purchase of maize and beans to support Mama Juliana whose house collapsed together with the transport</t>
  </si>
  <si>
    <t>computer tuition fees</t>
  </si>
  <si>
    <t>Printing and photocopy business</t>
  </si>
  <si>
    <t>sale of badge, uniform</t>
  </si>
  <si>
    <t>Airtime for communication for cordinator</t>
  </si>
  <si>
    <t>transport and lunch for the social worker who went to pay and give instructions for the tent preparation</t>
  </si>
  <si>
    <t>being payment to the preparation of a tent</t>
  </si>
  <si>
    <t>being purchase of airetime for the social worker for communication</t>
  </si>
  <si>
    <t xml:space="preserve"> 24/03/2015</t>
  </si>
  <si>
    <t>withdrew cash from the bank saving for copier purchase project that was changed to tent project.</t>
  </si>
  <si>
    <t>being payment to move around schools to fill bursary forms in search for fees addition</t>
  </si>
  <si>
    <t>30/02/2015</t>
  </si>
  <si>
    <t>being payment of salary to the social worker - Albert Idah for the month of september - december</t>
  </si>
  <si>
    <t>termely income in total</t>
  </si>
  <si>
    <t>termly expenditure in total</t>
  </si>
  <si>
    <t>Balance</t>
  </si>
  <si>
    <t>cook fee</t>
  </si>
  <si>
    <t>loan borrowed to carter for food programme</t>
  </si>
  <si>
    <t>transpotation of maize and beans</t>
  </si>
  <si>
    <t>office rent</t>
  </si>
  <si>
    <t>feeding programme</t>
  </si>
  <si>
    <t>salary for Lucas Oketch Dec and Jan</t>
  </si>
  <si>
    <t>support Mary Ann</t>
  </si>
  <si>
    <t>Silas Wali</t>
  </si>
  <si>
    <t>Eugene Mihinzi</t>
  </si>
  <si>
    <t>Eugene Makovi</t>
  </si>
  <si>
    <t>Ssesenious Shipaka</t>
  </si>
  <si>
    <t>Collins Malako</t>
  </si>
  <si>
    <t>Everlyne kedogo fees and shopping</t>
  </si>
  <si>
    <t>Levis Odongo</t>
  </si>
  <si>
    <t>photocopy</t>
  </si>
  <si>
    <t>Victor Khainga</t>
  </si>
  <si>
    <t>fare to malava to and fro Lucas oketch</t>
  </si>
  <si>
    <t>fare to shieywe</t>
  </si>
  <si>
    <t>James Achesa</t>
  </si>
  <si>
    <t>Kevin Shire</t>
  </si>
  <si>
    <t>Maryaquila Kidake</t>
  </si>
  <si>
    <t xml:space="preserve"> fare to Nairobi faith mmbone</t>
  </si>
  <si>
    <t>salary for Lucas Oketch February</t>
  </si>
  <si>
    <t>fare to malaika to and fro Lucas oketch</t>
  </si>
  <si>
    <t>fare for three children to n fro ikolamani to kk</t>
  </si>
  <si>
    <t>meeting expenses</t>
  </si>
  <si>
    <t>fare to elukho to and fro lucas</t>
  </si>
  <si>
    <t>office electricity</t>
  </si>
  <si>
    <t>office equipments</t>
  </si>
  <si>
    <t>KISA</t>
  </si>
  <si>
    <t>KAKAMEGA</t>
  </si>
  <si>
    <t>SHIMANYIRO</t>
  </si>
  <si>
    <t>TOTAL</t>
  </si>
  <si>
    <t>OFFICE</t>
  </si>
  <si>
    <t>Admin expense</t>
  </si>
  <si>
    <t>Managers Salary</t>
  </si>
  <si>
    <t>JAN-APRIL</t>
  </si>
  <si>
    <t>SUMMARY OF EXPENDITURE 2015</t>
  </si>
  <si>
    <t>MAY -AUG</t>
  </si>
  <si>
    <t>SEP-DEC</t>
  </si>
  <si>
    <t>Expenditure of funds for Kisa- Jan-April</t>
  </si>
  <si>
    <t>RECEIPT NO.</t>
  </si>
  <si>
    <t>DATE</t>
  </si>
  <si>
    <t>ISSUE</t>
  </si>
  <si>
    <t>INCOME</t>
  </si>
  <si>
    <t>OUTGO</t>
  </si>
  <si>
    <t xml:space="preserve">Received </t>
  </si>
  <si>
    <t>Rent received</t>
  </si>
  <si>
    <t>Transport to all secondary schools</t>
  </si>
  <si>
    <t>Fees for patience Indekhwa</t>
  </si>
  <si>
    <t>Fees for Godwin Baraza</t>
  </si>
  <si>
    <t>Medical expenses for Kendra Xray Mbale</t>
  </si>
  <si>
    <t>Fare for two people to Mbale hospital</t>
  </si>
  <si>
    <t>Women and orphans meeting</t>
  </si>
  <si>
    <t>Fees for Witney Ednah</t>
  </si>
  <si>
    <t>Fees for Raphael Ateru</t>
  </si>
  <si>
    <t>Fees for Geoffrey Okoko</t>
  </si>
  <si>
    <t>Fees for  Anita Agnes</t>
  </si>
  <si>
    <t>Fees for Zedekiah Amakobe</t>
  </si>
  <si>
    <t>Fees for Kendra Ayieko</t>
  </si>
  <si>
    <t>Fare to Eshinutsa Secondary</t>
  </si>
  <si>
    <t>Uniform for Josephine Taria(secondary)</t>
  </si>
  <si>
    <t>second term fees balance</t>
  </si>
  <si>
    <t>Fare for Rosemary Amati</t>
  </si>
  <si>
    <t>Primary levies for Reinhard Kivunje</t>
  </si>
  <si>
    <t>Primary levies for Jamila Nyakowa</t>
  </si>
  <si>
    <t>Primary levies for Perita Eshuchi</t>
  </si>
  <si>
    <t>Primary levies for Moureen sungu</t>
  </si>
  <si>
    <t>Primary levies for Dancan Beka</t>
  </si>
  <si>
    <t>Primary levies for Peris Asami</t>
  </si>
  <si>
    <t>Primary levies for Irene Ayuma</t>
  </si>
  <si>
    <t>Primary levies Joyce Omusindalo</t>
  </si>
  <si>
    <t>Primary levies for Cynthia Ambasa</t>
  </si>
  <si>
    <t>Primary levies for Powell Mukhwana</t>
  </si>
  <si>
    <t>Primary levies for Marshall Nekesa</t>
  </si>
  <si>
    <t>Fare for Melsa Okaalo</t>
  </si>
  <si>
    <t>Medical expense for Geofrey Okoko</t>
  </si>
  <si>
    <t>Fare for Catherine Nakhamuna</t>
  </si>
  <si>
    <t>Expense for mudding kitchen day 1</t>
  </si>
  <si>
    <t>Medical expense for Raphael Makanga</t>
  </si>
  <si>
    <t>Two reams fulscaps</t>
  </si>
  <si>
    <t>One pc paper punch</t>
  </si>
  <si>
    <t>Receipt book 5 @ 50</t>
  </si>
  <si>
    <t>Petty vouchers 5 @ 25</t>
  </si>
  <si>
    <t>Medical expense for Collins Andilla</t>
  </si>
  <si>
    <t>Allowance for Laban Okaalo</t>
  </si>
  <si>
    <t>Allowance Josephine Namayi</t>
  </si>
  <si>
    <t>Salary for sellina Andayi</t>
  </si>
  <si>
    <t>Expense for mudding kitchen day 2</t>
  </si>
  <si>
    <t>Transport for Kandra Ayieko to hospital plus medical</t>
  </si>
  <si>
    <t>Medical expense for Zedekia Amakobe</t>
  </si>
  <si>
    <t>Animal treatment during delivery (Melsa)</t>
  </si>
  <si>
    <t>Primary leies for Marshal Nekesa</t>
  </si>
  <si>
    <t>Medical expense for Viole Amuko</t>
  </si>
  <si>
    <t>Medical expense for Witney Ednah</t>
  </si>
  <si>
    <t>Cleaning of the compound</t>
  </si>
  <si>
    <t>Fare Melsa Okaalo</t>
  </si>
  <si>
    <t>Salary for Selina</t>
  </si>
  <si>
    <t>Salary watchman</t>
  </si>
  <si>
    <t>Widows meeting Launch</t>
  </si>
  <si>
    <t>Credit for Kisa Officials</t>
  </si>
  <si>
    <t>Fare to Kakamega</t>
  </si>
  <si>
    <t>Purchase of a modem</t>
  </si>
  <si>
    <t>Fare for Melsa  Okaalo</t>
  </si>
  <si>
    <t>Widows meeting lunch</t>
  </si>
  <si>
    <t>Fare Catherine</t>
  </si>
  <si>
    <t>Medical expense for Jamila Nyakowa</t>
  </si>
  <si>
    <t>Orphans meeting (lunch &amp; facilitation)</t>
  </si>
  <si>
    <t>Widows table banking launcing day</t>
  </si>
  <si>
    <t>Fare for Rosemary</t>
  </si>
  <si>
    <t>Allowance for Josephine Namayi</t>
  </si>
  <si>
    <t>widows meeting</t>
  </si>
  <si>
    <t>Expenditure of funds for Kisa- May-Aug</t>
  </si>
  <si>
    <t>RECEIVED FROM FAIRAID</t>
  </si>
  <si>
    <t>KSH. 150,000</t>
  </si>
  <si>
    <t>RECEIVED FROMOFFICE RENT</t>
  </si>
  <si>
    <t>KSH.   15,000</t>
  </si>
  <si>
    <t>KSH. 165,000</t>
  </si>
  <si>
    <t>Hire for vehicle to hospital rosemary</t>
  </si>
  <si>
    <t>medical fee day 1</t>
  </si>
  <si>
    <t>medical fee day 2</t>
  </si>
  <si>
    <t>medical fee day 3</t>
  </si>
  <si>
    <t xml:space="preserve">transport to collect fees </t>
  </si>
  <si>
    <t>Fare for catherine to collect medicine</t>
  </si>
  <si>
    <t>Fees for Patient Indekhwa</t>
  </si>
  <si>
    <t>transport for Rosemary and Melisa</t>
  </si>
  <si>
    <t>Medical expenses for Mary</t>
  </si>
  <si>
    <t>Medical expenses for P Hezekia</t>
  </si>
  <si>
    <t>Transport for three people to attend CFL meeting</t>
  </si>
  <si>
    <t>Bought 2 counter books (2)</t>
  </si>
  <si>
    <t>Credit for three officials</t>
  </si>
  <si>
    <t>allowance for Laban</t>
  </si>
  <si>
    <t>allowance for Josephine</t>
  </si>
  <si>
    <t>salary for Selina</t>
  </si>
  <si>
    <t>Activating Kisa Account</t>
  </si>
  <si>
    <t>Transport</t>
  </si>
  <si>
    <t>Payment of fees Josephine</t>
  </si>
  <si>
    <t>Payment of fees Atieno</t>
  </si>
  <si>
    <t>Transport to Eshinutsa Secondary</t>
  </si>
  <si>
    <t xml:space="preserve">Reported to Eshinutsa to find out our Orphans attendance &amp; pay fees </t>
  </si>
  <si>
    <t>Paid fee for Misango Joseph</t>
  </si>
  <si>
    <t>paid fees for Anita Agnes</t>
  </si>
  <si>
    <t>Paid fees for Zedekia Amakobe</t>
  </si>
  <si>
    <t>Paid fees for Whitney Ednah</t>
  </si>
  <si>
    <t>Paid fees for Kandira Ayieko</t>
  </si>
  <si>
    <t>Paid fees for Raphael Ateru</t>
  </si>
  <si>
    <t>Paid fees for Geofrey Okoko</t>
  </si>
  <si>
    <t>Paid fees for Godwin Baraza</t>
  </si>
  <si>
    <t>Cleaning of the compound (payment)</t>
  </si>
  <si>
    <t>Food during widows meeting managers visit</t>
  </si>
  <si>
    <t>Primary levies for Perida Eshichi</t>
  </si>
  <si>
    <t>Catherine transport to collect medicine</t>
  </si>
  <si>
    <t>Rosemary's fare</t>
  </si>
  <si>
    <t>Melsa's fare</t>
  </si>
  <si>
    <t>salary/allowance</t>
  </si>
  <si>
    <t xml:space="preserve">Primary levies for Mundaha Primary </t>
  </si>
  <si>
    <t>Jamila</t>
  </si>
  <si>
    <t>Joyce</t>
  </si>
  <si>
    <t>Marshal</t>
  </si>
  <si>
    <t>Peres</t>
  </si>
  <si>
    <t>Luchera</t>
  </si>
  <si>
    <t>Silvia</t>
  </si>
  <si>
    <t>Transport to Ekatsombero</t>
  </si>
  <si>
    <t>Bought Stationery</t>
  </si>
  <si>
    <t>Widows meeting (Directors Visit (food)</t>
  </si>
  <si>
    <t>Catherine's fare to hospital</t>
  </si>
  <si>
    <t>Medical for Rosemary</t>
  </si>
  <si>
    <t>Medical for Melsa</t>
  </si>
  <si>
    <t>Meeting with Orphans Facilitation)</t>
  </si>
  <si>
    <t>Widows meeting (food)</t>
  </si>
  <si>
    <t>Catherine's Medication</t>
  </si>
  <si>
    <t>Allawance for Laban</t>
  </si>
  <si>
    <t>Allawance for Josephine</t>
  </si>
  <si>
    <t>Expenditure of funds for Kisa- Sep-Dec</t>
  </si>
  <si>
    <t>Expenditure of funds for Kakamega- May-Aug</t>
  </si>
  <si>
    <t>Expenditure of funds for Kakamega- Jan-April</t>
  </si>
  <si>
    <t>Received from soap</t>
  </si>
  <si>
    <t>shopping for Mercy Everlyne kedogo</t>
  </si>
  <si>
    <t>Mercy Everlyne kedogo fee</t>
  </si>
  <si>
    <t>sessenious Shipaka fee form 4</t>
  </si>
  <si>
    <t>Eugene mihinzi fee form 3</t>
  </si>
  <si>
    <t>Eugene makovi fee form 3</t>
  </si>
  <si>
    <t>Fees of Levis odongo form 3</t>
  </si>
  <si>
    <t>Collins mulako fee form 3</t>
  </si>
  <si>
    <t>maryaqula kidake fee form 1</t>
  </si>
  <si>
    <t>Kevin shire fee form 1</t>
  </si>
  <si>
    <t>victor khainga</t>
  </si>
  <si>
    <t>James Achesa fee form 1</t>
  </si>
  <si>
    <t>Lucas oketch salary four months</t>
  </si>
  <si>
    <t>office rent four months</t>
  </si>
  <si>
    <t>Mary Ann cash</t>
  </si>
  <si>
    <t>feeding program</t>
  </si>
  <si>
    <t>evalyne's treatments</t>
  </si>
  <si>
    <t>charles' child fee</t>
  </si>
  <si>
    <t>Primary fees</t>
  </si>
  <si>
    <t>Flavian Awinj's uniform</t>
  </si>
  <si>
    <t>Type setting and photocopy</t>
  </si>
  <si>
    <t>Nancy's fare from home to and fro</t>
  </si>
  <si>
    <t>Lucas fare to shieywe</t>
  </si>
  <si>
    <t>Lucas fare to kambiri</t>
  </si>
  <si>
    <t>fare for Tony and Faith</t>
  </si>
  <si>
    <t>Lucas fare to Hirumbi primary</t>
  </si>
  <si>
    <t>Lucas fare shieywe</t>
  </si>
  <si>
    <t>fare to elukho primary</t>
  </si>
  <si>
    <t>Total income</t>
  </si>
  <si>
    <t xml:space="preserve">                                  termly outgo in totals</t>
  </si>
  <si>
    <t xml:space="preserve">                                                     Balance</t>
  </si>
  <si>
    <t>RCPT No.</t>
  </si>
  <si>
    <t>ssesnious Shipaka fees</t>
  </si>
  <si>
    <t>Collins mulako fees</t>
  </si>
  <si>
    <t>eugene mihinzi fees</t>
  </si>
  <si>
    <t>Eugene makovi fees</t>
  </si>
  <si>
    <t>kevin madegwa fees</t>
  </si>
  <si>
    <t>James achesa fees</t>
  </si>
  <si>
    <t>victor khainga fees</t>
  </si>
  <si>
    <t>lewis odongo fees</t>
  </si>
  <si>
    <t>Mary kidake fees</t>
  </si>
  <si>
    <t>Flavian Awinja fees</t>
  </si>
  <si>
    <t>21/10/2015</t>
  </si>
  <si>
    <t>Frederick ongaya</t>
  </si>
  <si>
    <t>Bruce musonye fees</t>
  </si>
  <si>
    <t>maerleen khaluyi fees</t>
  </si>
  <si>
    <t>Kevin chipkosia fees</t>
  </si>
  <si>
    <t>mercy kedongo medications</t>
  </si>
  <si>
    <t>academic day</t>
  </si>
  <si>
    <t>salary to Lucas four months</t>
  </si>
  <si>
    <t>Mary Ann</t>
  </si>
  <si>
    <t xml:space="preserve">office rent </t>
  </si>
  <si>
    <t>feeding programm</t>
  </si>
  <si>
    <t>electricity for office</t>
  </si>
  <si>
    <t>DEFICIT</t>
  </si>
  <si>
    <t>Expenditure of funds for Kakamega- Sep-Dec</t>
  </si>
  <si>
    <t>Expenditure of funds for Shimanyiro- Jan-April</t>
  </si>
  <si>
    <t>being support to shadrack in preparation to join the NYS</t>
  </si>
  <si>
    <t>being reciepts from tent leasing</t>
  </si>
  <si>
    <t>being payment of school fees for edwin mufoyongo Kshs. 5800 &amp; cornelius mbakaya Kshs. 5300</t>
  </si>
  <si>
    <t>being payment of rent to Viaawa Estate for the months of may to august</t>
  </si>
  <si>
    <t>being payment of transport around the schools doing final inquiries and checking if the children have reported to school from the long easter April vacation.</t>
  </si>
  <si>
    <t>being payment for the renewal for our support group certificate + logistics</t>
  </si>
  <si>
    <t>being payment of school levies at mumbetsa primary for the 8 children we support</t>
  </si>
  <si>
    <t>being payment of school fees for gentrix shisiali Kshs.3000, Christabel Ayuma Kshs. 3000.</t>
  </si>
  <si>
    <t>being payment of school fees for edlay milimu Kshs. 10000 (border) and asuko vivian Kshs.5950</t>
  </si>
  <si>
    <t>being payment of fees for Festus I. Sakwa at Shamusinjili secondary school</t>
  </si>
  <si>
    <t>being payment of schooll levies at mwikhomo pri. School for the three children</t>
  </si>
  <si>
    <t>being payment of school fees for emmanuel ndukwe Kshs. 2000 at eshisiru sec school</t>
  </si>
  <si>
    <t>being purchase of maize for the feeding program (180goros * Ksh. 85)</t>
  </si>
  <si>
    <t>being purchase of beans for the feeding program (94goros * Ksh. 220)</t>
  </si>
  <si>
    <t>being payment for the transport distribution of maize and beans to the schools</t>
  </si>
  <si>
    <t xml:space="preserve">being payment of school fees for Careen chemku  Kshs. 3200 and bridgit shanzira ksh. 3200 </t>
  </si>
  <si>
    <t>being purchase of uniform for sharon lisutsa (dress) gentrix lumumba (bouse and skirt) vivian asuko (shoes) john paul (short and shirt)</t>
  </si>
  <si>
    <t>being payment of school fees for asuko vivian, eglay milimu, christabel ayuma and doreen mukoto.</t>
  </si>
  <si>
    <t>being payment of salary to the social worker - Albert Idah for the month of may - august</t>
  </si>
  <si>
    <t>allowances for Cordinator Wilmina Gadi for may - august</t>
  </si>
  <si>
    <t>being payment of school leviesat mumbetsa primary school for the 3 children we support</t>
  </si>
  <si>
    <t>being payment of school levies at Ematetie primary school for the 3 children we support</t>
  </si>
  <si>
    <t>being payment of transport around the schools paying school fees and school levies</t>
  </si>
  <si>
    <t>being payment forsharon lisutsa of Shimanyiro Primary school for  tour in Kisumu</t>
  </si>
  <si>
    <t>being payment of school fees for Jackson Mmunyona at Ikonyero Secondary school</t>
  </si>
  <si>
    <t xml:space="preserve">being payment of college fees ksh. 2000 for Frankline Matasi at Mumbetsa youth polytechnic </t>
  </si>
  <si>
    <t xml:space="preserve">being additional payment of school for eglay milimu (boarding) Kshs. 1500 </t>
  </si>
  <si>
    <t>being purchase of school boarding requirements for Eglay Milimu kshs. 2700 and set books for vivian asuko f3 and bridgit shanzira f3 kshs. 1500</t>
  </si>
  <si>
    <t xml:space="preserve">being  paymment for medication of leah ominde, ruth amwoka and sarah ingefu </t>
  </si>
  <si>
    <t>being purchase of maize and beans to support Mzee moses shiunza who is ailing</t>
  </si>
  <si>
    <t>being payment to attend the western region ASK Show at kakamega for ibinzo girls students, Christabel, Eglay, Vivian, doreen, Gloria, Gentrix and emeldah</t>
  </si>
  <si>
    <t>being payment for medication of moses shiunza (Ksh. 2000 per month)</t>
  </si>
  <si>
    <t xml:space="preserve">being payment of office electricity bill </t>
  </si>
  <si>
    <t>Printing and photocopy</t>
  </si>
  <si>
    <t>computer maintenance (anti -virus) and updating the machines</t>
  </si>
  <si>
    <t>being purchase of 5 seats and tent ceiling and decoration materials</t>
  </si>
  <si>
    <t xml:space="preserve">being payment for examination registration fees for frankline matasi </t>
  </si>
  <si>
    <t>Expenditure of funds for Shimanyiro- May-Aug</t>
  </si>
  <si>
    <t>being reciepts from tent hire</t>
  </si>
  <si>
    <t xml:space="preserve">being payment of treatment of mzee Moses during the month of september </t>
  </si>
  <si>
    <t>being reciepts from photocopy and computer printing</t>
  </si>
  <si>
    <t>being recieps from tent hire</t>
  </si>
  <si>
    <t>Being payment of rent for the months of September to December</t>
  </si>
  <si>
    <t>being payment of the salary to the social worker</t>
  </si>
  <si>
    <t>being allowances.</t>
  </si>
  <si>
    <t>Being payment of school fees to Ibinzo Girls Sec. school. For Doreen Mukoto F2 (kshs. 3,000), Eglay Milimu F4 (kshs. 10,000) Emelda Muyuka F1 (ksah. 2,200), Gentrix Shisiali F1( 1  ,550), Christabel Ayuma F 4 (Kshs. 1,000)</t>
  </si>
  <si>
    <t>Being paiment of fees for festus sakwa imonje a f4 at shamsinhiri sec school.</t>
  </si>
  <si>
    <t xml:space="preserve">being paymant of transport to schools </t>
  </si>
  <si>
    <t xml:space="preserve">being payment of school fees to shimanyiro secondary school for Edwin Mfoyongo f4 (Kshs. 1,000) and Cornelius Mbakaya F4 (ksh. 1,500) </t>
  </si>
  <si>
    <t>being payment of fees at the youth politechnic for Frankline matasi</t>
  </si>
  <si>
    <t>being purchase of maize for resale when prices go high</t>
  </si>
  <si>
    <t xml:space="preserve">being payment of school fees to shiduha sec school for chemku careen (kshs. 1,200) and bridgit shianzira (kshs. 2,000)  </t>
  </si>
  <si>
    <t>being payment of school school levies at shimanyiro Primary school sharon 1200, onesmus 700, redempta 250, kevin 150, rahab 150, fransisca 50, matekwa 50, kind 50, john paul 50.</t>
  </si>
  <si>
    <t xml:space="preserve">being payment payment of school levies to ibinzo primary School Leah 600, johanam 600, beatrice 150, beatrice 150, sarah 120 </t>
  </si>
  <si>
    <t>Being school fees payment for Jsckson Mmnyonya a f3 at ikonyero sec school</t>
  </si>
  <si>
    <t>being payment of school levies to ematetie pri. School sylvestor 600, harriet 500, metrine 400</t>
  </si>
  <si>
    <t>being payment of school levies to Mwikhomo pri. School for Eddah, 250, Arnold 150</t>
  </si>
  <si>
    <t xml:space="preserve">being payment for school levies to Imulama pri. School for Penninah (std 8) 750, Dickson (std 8) 750 and Godfrey (std 7) 200. </t>
  </si>
  <si>
    <t xml:space="preserve">being payment of school school levies at Mumbetsa pri school for Diana std 7 (kshs. 300) constance std 7 (kshs. 300) sharon std 6 (Kshs. 250) adriano std 6 (Kshs. 250), sevine std 6 (kshs. 250) euphresia std 6 (kshs. 250) </t>
  </si>
  <si>
    <t>being payment of transport to schools for school fees and levies payment and lunch</t>
  </si>
  <si>
    <t xml:space="preserve">being purchase of maize and beans for primary schools (4 bags of maize each 2800 = Kshs 11,200) Beans three bags (3 bags each 7,500 = 22,500)   plus transport to schools for lunch programs.     </t>
  </si>
  <si>
    <t>being purchase of airtime for the social worker and updating of the computers</t>
  </si>
  <si>
    <t>being purchace of two tables each kshs. 2,000</t>
  </si>
  <si>
    <t>being shelving and partitioning to plan it look better.</t>
  </si>
  <si>
    <t>being payment of office electricity bill</t>
  </si>
  <si>
    <t>being a payment for the treatment of vivian Asuko at Dr. Midenyo Clinic (Cronic  Malaria)</t>
  </si>
  <si>
    <t>Expenditure of funds for Shimanyiro- Sep-Dec</t>
  </si>
  <si>
    <t>A</t>
  </si>
  <si>
    <t>Operationational expenses</t>
  </si>
  <si>
    <t>Trip to Nairobi for certificate for 3 days</t>
  </si>
  <si>
    <t>communication</t>
  </si>
  <si>
    <t>trip to nairobi for constitution ammendment</t>
  </si>
  <si>
    <t>office expenses</t>
  </si>
  <si>
    <t>meetings</t>
  </si>
  <si>
    <t>B</t>
  </si>
  <si>
    <t>0FFICE EXPENDITURE  JAN-APRIL</t>
  </si>
  <si>
    <t>0FFICE EXPENDITURE MAY-AUG</t>
  </si>
  <si>
    <t>Nairobi trip for certificates</t>
  </si>
  <si>
    <t>Meetings</t>
  </si>
  <si>
    <t>0FFICE EXPENDITURE SEP-DEC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</si>
</sst>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dd/mm/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name val="Times New Roman"/>
      <family val="1"/>
    </font>
    <font>
      <b/>
      <sz val="12"/>
      <color rgb="FFFF000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Font="1"/>
    <xf numFmtId="0" fontId="2" fillId="0" borderId="1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164" fontId="0" fillId="0" borderId="1" xfId="1" applyFont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3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4" fontId="6" fillId="0" borderId="6" xfId="0" applyNumberFormat="1" applyFont="1" applyFill="1" applyBorder="1" applyAlignment="1">
      <alignment horizontal="left"/>
    </xf>
    <xf numFmtId="4" fontId="6" fillId="0" borderId="6" xfId="0" applyNumberFormat="1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7" xfId="0" applyBorder="1"/>
    <xf numFmtId="4" fontId="0" fillId="0" borderId="7" xfId="0" applyNumberFormat="1" applyFill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7" fillId="0" borderId="8" xfId="0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0" fontId="7" fillId="0" borderId="8" xfId="0" applyFont="1" applyBorder="1"/>
    <xf numFmtId="4" fontId="8" fillId="0" borderId="8" xfId="0" applyNumberFormat="1" applyFont="1" applyFill="1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0" fillId="0" borderId="1" xfId="0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justify" vertical="top" wrapText="1"/>
    </xf>
    <xf numFmtId="4" fontId="0" fillId="0" borderId="1" xfId="0" applyNumberFormat="1" applyFill="1" applyBorder="1" applyAlignment="1">
      <alignment horizontal="right"/>
    </xf>
    <xf numFmtId="16" fontId="0" fillId="0" borderId="1" xfId="0" applyNumberFormat="1" applyBorder="1" applyAlignment="1">
      <alignment horizontal="center" vertical="top"/>
    </xf>
    <xf numFmtId="0" fontId="9" fillId="0" borderId="1" xfId="0" applyFont="1" applyFill="1" applyBorder="1" applyAlignment="1">
      <alignment horizontal="justify" vertical="top" wrapText="1"/>
    </xf>
    <xf numFmtId="14" fontId="0" fillId="0" borderId="1" xfId="0" applyNumberFormat="1" applyBorder="1" applyAlignment="1">
      <alignment horizontal="center" vertical="top"/>
    </xf>
    <xf numFmtId="0" fontId="9" fillId="0" borderId="9" xfId="0" applyFont="1" applyFill="1" applyBorder="1" applyAlignment="1">
      <alignment horizontal="justify" vertical="top" wrapText="1"/>
    </xf>
    <xf numFmtId="16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14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165" fontId="0" fillId="0" borderId="1" xfId="0" applyNumberFormat="1" applyFill="1" applyBorder="1" applyAlignment="1">
      <alignment horizontal="center" vertical="top"/>
    </xf>
    <xf numFmtId="0" fontId="5" fillId="0" borderId="1" xfId="0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164" fontId="3" fillId="0" borderId="1" xfId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11" fillId="0" borderId="1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64" fontId="2" fillId="0" borderId="12" xfId="1" applyFont="1" applyBorder="1" applyAlignment="1">
      <alignment vertical="center" wrapText="1"/>
    </xf>
    <xf numFmtId="164" fontId="1" fillId="0" borderId="12" xfId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164" fontId="1" fillId="0" borderId="12" xfId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64" fontId="1" fillId="0" borderId="14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4" fontId="1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164" fontId="0" fillId="0" borderId="0" xfId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164" fontId="2" fillId="0" borderId="0" xfId="1" applyFont="1" applyBorder="1"/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64" fontId="12" fillId="0" borderId="12" xfId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1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164" fontId="3" fillId="0" borderId="10" xfId="1" applyFont="1" applyBorder="1"/>
    <xf numFmtId="0" fontId="3" fillId="0" borderId="1" xfId="0" applyFont="1" applyBorder="1"/>
    <xf numFmtId="0" fontId="1" fillId="0" borderId="0" xfId="0" applyFont="1" applyBorder="1" applyAlignment="1">
      <alignment horizontal="center" vertical="center" wrapText="1"/>
    </xf>
    <xf numFmtId="164" fontId="1" fillId="0" borderId="0" xfId="1" applyFont="1" applyBorder="1" applyAlignment="1">
      <alignment vertical="center" wrapText="1"/>
    </xf>
    <xf numFmtId="164" fontId="0" fillId="0" borderId="10" xfId="1" applyFont="1" applyBorder="1"/>
    <xf numFmtId="0" fontId="13" fillId="0" borderId="1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4" fillId="0" borderId="1" xfId="1" applyFont="1" applyBorder="1" applyAlignment="1">
      <alignment vertical="center"/>
    </xf>
    <xf numFmtId="164" fontId="1" fillId="0" borderId="1" xfId="1" applyFont="1" applyBorder="1" applyAlignment="1">
      <alignment vertical="center"/>
    </xf>
    <xf numFmtId="0" fontId="15" fillId="0" borderId="1" xfId="0" applyFont="1" applyBorder="1" applyAlignment="1"/>
    <xf numFmtId="14" fontId="15" fillId="0" borderId="1" xfId="0" applyNumberFormat="1" applyFont="1" applyBorder="1" applyAlignment="1">
      <alignment horizontal="center"/>
    </xf>
    <xf numFmtId="164" fontId="15" fillId="0" borderId="1" xfId="1" applyFont="1" applyBorder="1" applyAlignment="1"/>
    <xf numFmtId="0" fontId="16" fillId="0" borderId="1" xfId="0" applyFont="1" applyBorder="1" applyAlignment="1"/>
    <xf numFmtId="14" fontId="7" fillId="0" borderId="8" xfId="0" applyNumberFormat="1" applyFont="1" applyBorder="1" applyAlignment="1">
      <alignment horizontal="left"/>
    </xf>
    <xf numFmtId="14" fontId="0" fillId="0" borderId="1" xfId="0" applyNumberFormat="1" applyBorder="1" applyAlignment="1">
      <alignment vertical="top"/>
    </xf>
    <xf numFmtId="14" fontId="0" fillId="0" borderId="1" xfId="0" applyNumberFormat="1" applyFill="1" applyBorder="1" applyAlignment="1">
      <alignment vertical="top"/>
    </xf>
    <xf numFmtId="16" fontId="0" fillId="0" borderId="1" xfId="0" applyNumberFormat="1" applyBorder="1" applyAlignment="1">
      <alignment vertical="top"/>
    </xf>
    <xf numFmtId="14" fontId="9" fillId="0" borderId="1" xfId="0" applyNumberFormat="1" applyFont="1" applyFill="1" applyBorder="1" applyAlignment="1">
      <alignment vertical="top"/>
    </xf>
    <xf numFmtId="16" fontId="0" fillId="0" borderId="1" xfId="0" applyNumberFormat="1" applyFill="1" applyBorder="1" applyAlignment="1">
      <alignment vertical="top"/>
    </xf>
    <xf numFmtId="0" fontId="10" fillId="0" borderId="1" xfId="0" applyFont="1" applyBorder="1"/>
    <xf numFmtId="0" fontId="6" fillId="0" borderId="6" xfId="0" applyFont="1" applyBorder="1" applyAlignment="1">
      <alignment horizontal="center" vertical="center"/>
    </xf>
    <xf numFmtId="14" fontId="17" fillId="0" borderId="8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justify" vertical="top" wrapText="1"/>
    </xf>
    <xf numFmtId="4" fontId="17" fillId="0" borderId="8" xfId="0" applyNumberFormat="1" applyFont="1" applyFill="1" applyBorder="1" applyAlignment="1">
      <alignment horizontal="right"/>
    </xf>
    <xf numFmtId="4" fontId="17" fillId="0" borderId="8" xfId="0" applyNumberFormat="1" applyFont="1" applyBorder="1" applyAlignment="1">
      <alignment horizontal="right"/>
    </xf>
    <xf numFmtId="14" fontId="17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justify" vertical="top" wrapText="1"/>
    </xf>
    <xf numFmtId="4" fontId="17" fillId="0" borderId="1" xfId="0" applyNumberFormat="1" applyFont="1" applyFill="1" applyBorder="1" applyAlignment="1">
      <alignment horizontal="right"/>
    </xf>
    <xf numFmtId="14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/>
    <xf numFmtId="4" fontId="19" fillId="0" borderId="1" xfId="0" applyNumberFormat="1" applyFont="1" applyFill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14" fontId="17" fillId="0" borderId="1" xfId="0" applyNumberFormat="1" applyFont="1" applyFill="1" applyBorder="1" applyAlignment="1">
      <alignment horizontal="center" vertical="center"/>
    </xf>
    <xf numFmtId="16" fontId="17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right"/>
    </xf>
    <xf numFmtId="4" fontId="20" fillId="0" borderId="1" xfId="0" applyNumberFormat="1" applyFont="1" applyFill="1" applyBorder="1" applyAlignment="1">
      <alignment horizontal="right"/>
    </xf>
    <xf numFmtId="4" fontId="20" fillId="0" borderId="1" xfId="0" applyNumberFormat="1" applyFont="1" applyBorder="1" applyAlignment="1">
      <alignment horizontal="right"/>
    </xf>
    <xf numFmtId="4" fontId="20" fillId="3" borderId="1" xfId="0" applyNumberFormat="1" applyFont="1" applyFill="1" applyBorder="1" applyAlignment="1">
      <alignment horizontal="right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4" fontId="23" fillId="4" borderId="1" xfId="0" applyNumberFormat="1" applyFont="1" applyFill="1" applyBorder="1" applyAlignment="1">
      <alignment horizontal="right"/>
    </xf>
    <xf numFmtId="164" fontId="0" fillId="0" borderId="1" xfId="1" applyFont="1" applyBorder="1" applyAlignment="1">
      <alignment horizontal="center"/>
    </xf>
    <xf numFmtId="164" fontId="2" fillId="0" borderId="10" xfId="1" applyFont="1" applyBorder="1" applyAlignment="1">
      <alignment horizontal="center"/>
    </xf>
    <xf numFmtId="164" fontId="0" fillId="0" borderId="0" xfId="1" applyFont="1" applyAlignment="1">
      <alignment horizontal="center"/>
    </xf>
    <xf numFmtId="164" fontId="2" fillId="0" borderId="10" xfId="1" applyFont="1" applyBorder="1"/>
    <xf numFmtId="164" fontId="24" fillId="0" borderId="1" xfId="1" applyFont="1" applyBorder="1"/>
    <xf numFmtId="0" fontId="3" fillId="2" borderId="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8"/>
  <sheetViews>
    <sheetView topLeftCell="A151" workbookViewId="0">
      <selection activeCell="A167" sqref="A167:E167"/>
    </sheetView>
  </sheetViews>
  <sheetFormatPr baseColWidth="10" defaultColWidth="9.140625" defaultRowHeight="15" x14ac:dyDescent="0.25"/>
  <cols>
    <col min="1" max="1" width="11" customWidth="1"/>
    <col min="2" max="2" width="16.140625" style="2" customWidth="1"/>
    <col min="3" max="3" width="36.7109375" customWidth="1"/>
    <col min="4" max="4" width="11.85546875" style="3" customWidth="1"/>
    <col min="5" max="5" width="12.85546875" style="3" customWidth="1"/>
  </cols>
  <sheetData>
    <row r="2" spans="1:5" ht="15.75" x14ac:dyDescent="0.25">
      <c r="A2" s="149" t="s">
        <v>140</v>
      </c>
      <c r="B2" s="149"/>
      <c r="C2" s="149"/>
      <c r="D2" s="149"/>
      <c r="E2" s="149"/>
    </row>
    <row r="3" spans="1:5" s="1" customFormat="1" x14ac:dyDescent="0.25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</row>
    <row r="4" spans="1:5" x14ac:dyDescent="0.25">
      <c r="A4" s="6"/>
      <c r="B4" s="7">
        <v>42032</v>
      </c>
      <c r="C4" s="6" t="s">
        <v>5</v>
      </c>
      <c r="D4" s="8">
        <v>144000</v>
      </c>
      <c r="E4" s="8"/>
    </row>
    <row r="5" spans="1:5" x14ac:dyDescent="0.25">
      <c r="A5" s="6"/>
      <c r="B5" s="9"/>
      <c r="C5" s="6"/>
      <c r="D5" s="8"/>
      <c r="E5" s="8"/>
    </row>
    <row r="6" spans="1:5" x14ac:dyDescent="0.25">
      <c r="A6" s="6">
        <v>1</v>
      </c>
      <c r="B6" s="7">
        <v>42032</v>
      </c>
      <c r="C6" s="6" t="s">
        <v>6</v>
      </c>
      <c r="D6" s="8"/>
      <c r="E6" s="8">
        <v>500</v>
      </c>
    </row>
    <row r="7" spans="1:5" x14ac:dyDescent="0.25">
      <c r="A7" s="6">
        <v>2</v>
      </c>
      <c r="B7" s="7">
        <v>42032</v>
      </c>
      <c r="C7" s="6" t="s">
        <v>7</v>
      </c>
      <c r="D7" s="8"/>
      <c r="E7" s="8">
        <v>500</v>
      </c>
    </row>
    <row r="8" spans="1:5" x14ac:dyDescent="0.25">
      <c r="A8" s="6">
        <v>3</v>
      </c>
      <c r="B8" s="7">
        <v>42035</v>
      </c>
      <c r="C8" s="6" t="s">
        <v>8</v>
      </c>
      <c r="D8" s="8"/>
      <c r="E8" s="8">
        <v>3000</v>
      </c>
    </row>
    <row r="9" spans="1:5" x14ac:dyDescent="0.25">
      <c r="A9" s="6">
        <v>4</v>
      </c>
      <c r="B9" s="7">
        <v>42035</v>
      </c>
      <c r="C9" s="6" t="s">
        <v>9</v>
      </c>
      <c r="D9" s="8"/>
      <c r="E9" s="8">
        <v>10000</v>
      </c>
    </row>
    <row r="10" spans="1:5" x14ac:dyDescent="0.25">
      <c r="A10" s="6">
        <v>5</v>
      </c>
      <c r="B10" s="7">
        <v>42035</v>
      </c>
      <c r="C10" s="6" t="s">
        <v>10</v>
      </c>
      <c r="D10" s="8"/>
      <c r="E10" s="8">
        <v>1000</v>
      </c>
    </row>
    <row r="11" spans="1:5" x14ac:dyDescent="0.25">
      <c r="A11" s="6">
        <v>6</v>
      </c>
      <c r="B11" s="7">
        <v>42035</v>
      </c>
      <c r="C11" s="6" t="s">
        <v>11</v>
      </c>
      <c r="D11" s="8"/>
      <c r="E11" s="8">
        <v>1000</v>
      </c>
    </row>
    <row r="12" spans="1:5" x14ac:dyDescent="0.25">
      <c r="A12" s="6">
        <v>7</v>
      </c>
      <c r="B12" s="7">
        <v>42037</v>
      </c>
      <c r="C12" s="6" t="s">
        <v>12</v>
      </c>
      <c r="D12" s="8"/>
      <c r="E12" s="8">
        <v>200</v>
      </c>
    </row>
    <row r="13" spans="1:5" x14ac:dyDescent="0.25">
      <c r="A13" s="6">
        <v>8</v>
      </c>
      <c r="B13" s="7">
        <v>42037</v>
      </c>
      <c r="C13" s="6" t="s">
        <v>13</v>
      </c>
      <c r="D13" s="8"/>
      <c r="E13" s="8">
        <v>150</v>
      </c>
    </row>
    <row r="14" spans="1:5" x14ac:dyDescent="0.25">
      <c r="A14" s="6">
        <v>9</v>
      </c>
      <c r="B14" s="7">
        <v>42037</v>
      </c>
      <c r="C14" s="6" t="s">
        <v>14</v>
      </c>
      <c r="D14" s="8"/>
      <c r="E14" s="8">
        <v>4000</v>
      </c>
    </row>
    <row r="15" spans="1:5" x14ac:dyDescent="0.25">
      <c r="A15" s="6">
        <v>10</v>
      </c>
      <c r="B15" s="7">
        <v>42037</v>
      </c>
      <c r="C15" s="6" t="s">
        <v>15</v>
      </c>
      <c r="D15" s="8"/>
      <c r="E15" s="8">
        <v>3000</v>
      </c>
    </row>
    <row r="16" spans="1:5" x14ac:dyDescent="0.25">
      <c r="A16" s="6">
        <v>11</v>
      </c>
      <c r="B16" s="7">
        <v>42037</v>
      </c>
      <c r="C16" s="6" t="s">
        <v>16</v>
      </c>
      <c r="D16" s="8"/>
      <c r="E16" s="8">
        <v>3000</v>
      </c>
    </row>
    <row r="17" spans="1:5" x14ac:dyDescent="0.25">
      <c r="A17" s="6">
        <v>12</v>
      </c>
      <c r="B17" s="7">
        <v>42037</v>
      </c>
      <c r="C17" s="6" t="s">
        <v>17</v>
      </c>
      <c r="D17" s="8"/>
      <c r="E17" s="8">
        <v>1400</v>
      </c>
    </row>
    <row r="18" spans="1:5" x14ac:dyDescent="0.25">
      <c r="A18" s="6">
        <v>13</v>
      </c>
      <c r="B18" s="7">
        <v>42037</v>
      </c>
      <c r="C18" s="6" t="s">
        <v>18</v>
      </c>
      <c r="D18" s="8"/>
      <c r="E18" s="8">
        <v>3000</v>
      </c>
    </row>
    <row r="19" spans="1:5" x14ac:dyDescent="0.25">
      <c r="A19" s="6">
        <v>14</v>
      </c>
      <c r="B19" s="7">
        <v>42037</v>
      </c>
      <c r="C19" s="6" t="s">
        <v>19</v>
      </c>
      <c r="D19" s="8"/>
      <c r="E19" s="8">
        <v>3000</v>
      </c>
    </row>
    <row r="20" spans="1:5" x14ac:dyDescent="0.25">
      <c r="A20" s="6">
        <v>15</v>
      </c>
      <c r="B20" s="7">
        <v>42037</v>
      </c>
      <c r="C20" s="6" t="s">
        <v>20</v>
      </c>
      <c r="D20" s="8"/>
      <c r="E20" s="8">
        <v>3000</v>
      </c>
    </row>
    <row r="21" spans="1:5" x14ac:dyDescent="0.25">
      <c r="A21" s="6">
        <v>16</v>
      </c>
      <c r="B21" s="7">
        <v>42037</v>
      </c>
      <c r="C21" s="6" t="s">
        <v>21</v>
      </c>
      <c r="D21" s="8"/>
      <c r="E21" s="8">
        <v>3000</v>
      </c>
    </row>
    <row r="22" spans="1:5" x14ac:dyDescent="0.25">
      <c r="A22" s="6">
        <v>17</v>
      </c>
      <c r="B22" s="7">
        <v>42037</v>
      </c>
      <c r="C22" s="6" t="s">
        <v>22</v>
      </c>
      <c r="D22" s="8"/>
      <c r="E22" s="8">
        <v>3000</v>
      </c>
    </row>
    <row r="23" spans="1:5" x14ac:dyDescent="0.25">
      <c r="A23" s="6">
        <v>18</v>
      </c>
      <c r="B23" s="7">
        <v>42037</v>
      </c>
      <c r="C23" s="6" t="s">
        <v>23</v>
      </c>
      <c r="D23" s="8"/>
      <c r="E23" s="8">
        <v>3000</v>
      </c>
    </row>
    <row r="24" spans="1:5" x14ac:dyDescent="0.25">
      <c r="A24" s="6">
        <v>19</v>
      </c>
      <c r="B24" s="7">
        <v>42039</v>
      </c>
      <c r="C24" s="6" t="s">
        <v>24</v>
      </c>
      <c r="D24" s="8"/>
      <c r="E24" s="8">
        <v>500</v>
      </c>
    </row>
    <row r="25" spans="1:5" x14ac:dyDescent="0.25">
      <c r="A25" s="6">
        <v>20</v>
      </c>
      <c r="B25" s="7">
        <v>42039</v>
      </c>
      <c r="C25" s="6" t="s">
        <v>25</v>
      </c>
      <c r="D25" s="8"/>
      <c r="E25" s="8">
        <v>200</v>
      </c>
    </row>
    <row r="26" spans="1:5" x14ac:dyDescent="0.25">
      <c r="A26" s="6">
        <v>21</v>
      </c>
      <c r="B26" s="7">
        <v>42045</v>
      </c>
      <c r="C26" s="6" t="s">
        <v>26</v>
      </c>
      <c r="D26" s="8"/>
      <c r="E26" s="8">
        <v>200</v>
      </c>
    </row>
    <row r="27" spans="1:5" x14ac:dyDescent="0.25">
      <c r="A27" s="6">
        <v>22</v>
      </c>
      <c r="B27" s="7">
        <v>42045</v>
      </c>
      <c r="C27" s="6" t="s">
        <v>27</v>
      </c>
      <c r="D27" s="8"/>
      <c r="E27" s="8">
        <v>200</v>
      </c>
    </row>
    <row r="28" spans="1:5" x14ac:dyDescent="0.25">
      <c r="A28" s="6">
        <v>23</v>
      </c>
      <c r="B28" s="7">
        <v>42051</v>
      </c>
      <c r="C28" s="6" t="s">
        <v>28</v>
      </c>
      <c r="D28" s="8"/>
      <c r="E28" s="8">
        <v>650</v>
      </c>
    </row>
    <row r="29" spans="1:5" x14ac:dyDescent="0.25">
      <c r="A29" s="6">
        <v>24</v>
      </c>
      <c r="B29" s="7">
        <v>42053</v>
      </c>
      <c r="C29" s="6" t="s">
        <v>29</v>
      </c>
      <c r="D29" s="8"/>
      <c r="E29" s="8">
        <v>3000</v>
      </c>
    </row>
    <row r="30" spans="1:5" x14ac:dyDescent="0.25">
      <c r="A30" s="6">
        <v>25</v>
      </c>
      <c r="B30" s="7">
        <v>42053</v>
      </c>
      <c r="C30" s="6" t="s">
        <v>30</v>
      </c>
      <c r="D30" s="8"/>
      <c r="E30" s="8">
        <v>3000</v>
      </c>
    </row>
    <row r="31" spans="1:5" x14ac:dyDescent="0.25">
      <c r="A31" s="6">
        <v>26</v>
      </c>
      <c r="B31" s="7">
        <v>42053</v>
      </c>
      <c r="C31" s="6" t="s">
        <v>31</v>
      </c>
      <c r="D31" s="8"/>
      <c r="E31" s="8">
        <v>3000</v>
      </c>
    </row>
    <row r="32" spans="1:5" x14ac:dyDescent="0.25">
      <c r="A32" s="6">
        <v>27</v>
      </c>
      <c r="B32" s="7">
        <v>42054</v>
      </c>
      <c r="C32" s="6" t="s">
        <v>7</v>
      </c>
      <c r="D32" s="8"/>
      <c r="E32" s="8">
        <v>500</v>
      </c>
    </row>
    <row r="33" spans="1:5" x14ac:dyDescent="0.25">
      <c r="A33" s="6">
        <v>28</v>
      </c>
      <c r="B33" s="7">
        <v>42054</v>
      </c>
      <c r="C33" s="6" t="s">
        <v>6</v>
      </c>
      <c r="D33" s="8"/>
      <c r="E33" s="8">
        <v>500</v>
      </c>
    </row>
    <row r="34" spans="1:5" x14ac:dyDescent="0.25">
      <c r="A34" s="6">
        <v>29</v>
      </c>
      <c r="B34" s="7">
        <v>42054</v>
      </c>
      <c r="C34" s="6" t="s">
        <v>32</v>
      </c>
      <c r="D34" s="8"/>
      <c r="E34" s="8">
        <v>6000</v>
      </c>
    </row>
    <row r="35" spans="1:5" x14ac:dyDescent="0.25">
      <c r="A35" s="6">
        <v>30</v>
      </c>
      <c r="B35" s="7">
        <v>42060</v>
      </c>
      <c r="C35" s="6" t="s">
        <v>6</v>
      </c>
      <c r="D35" s="8"/>
      <c r="E35" s="8">
        <v>500</v>
      </c>
    </row>
    <row r="36" spans="1:5" x14ac:dyDescent="0.25">
      <c r="A36" s="6">
        <v>31</v>
      </c>
      <c r="B36" s="7">
        <v>42063</v>
      </c>
      <c r="C36" s="6" t="s">
        <v>33</v>
      </c>
      <c r="D36" s="8"/>
      <c r="E36" s="8">
        <v>3000</v>
      </c>
    </row>
    <row r="37" spans="1:5" x14ac:dyDescent="0.25">
      <c r="A37" s="6">
        <v>32</v>
      </c>
      <c r="B37" s="7">
        <v>42063</v>
      </c>
      <c r="C37" s="6" t="s">
        <v>9</v>
      </c>
      <c r="D37" s="8"/>
      <c r="E37" s="8">
        <v>10000</v>
      </c>
    </row>
    <row r="38" spans="1:5" x14ac:dyDescent="0.25">
      <c r="A38" s="6">
        <v>33</v>
      </c>
      <c r="B38" s="7">
        <v>42063</v>
      </c>
      <c r="C38" s="6" t="s">
        <v>11</v>
      </c>
      <c r="D38" s="8"/>
      <c r="E38" s="8">
        <v>1000</v>
      </c>
    </row>
    <row r="39" spans="1:5" x14ac:dyDescent="0.25">
      <c r="A39" s="6">
        <v>34</v>
      </c>
      <c r="B39" s="7">
        <v>42063</v>
      </c>
      <c r="C39" s="6" t="s">
        <v>10</v>
      </c>
      <c r="D39" s="8"/>
      <c r="E39" s="8">
        <v>1000</v>
      </c>
    </row>
    <row r="40" spans="1:5" x14ac:dyDescent="0.25">
      <c r="A40" s="6">
        <v>35</v>
      </c>
      <c r="B40" s="7">
        <v>42066</v>
      </c>
      <c r="C40" s="6" t="s">
        <v>34</v>
      </c>
      <c r="D40" s="8"/>
      <c r="E40" s="8">
        <v>200</v>
      </c>
    </row>
    <row r="41" spans="1:5" x14ac:dyDescent="0.25">
      <c r="A41" s="6">
        <v>36</v>
      </c>
      <c r="B41" s="7">
        <v>42040</v>
      </c>
      <c r="C41" s="6" t="s">
        <v>35</v>
      </c>
      <c r="D41" s="8"/>
      <c r="E41" s="8">
        <v>200</v>
      </c>
    </row>
    <row r="42" spans="1:5" x14ac:dyDescent="0.25">
      <c r="A42" s="6">
        <v>37</v>
      </c>
      <c r="B42" s="7">
        <v>42068</v>
      </c>
      <c r="C42" s="6" t="s">
        <v>36</v>
      </c>
      <c r="D42" s="8"/>
      <c r="E42" s="8">
        <v>500</v>
      </c>
    </row>
    <row r="43" spans="1:5" x14ac:dyDescent="0.25">
      <c r="A43" s="6">
        <v>38</v>
      </c>
      <c r="B43" s="7">
        <v>42068</v>
      </c>
      <c r="C43" s="6" t="s">
        <v>37</v>
      </c>
      <c r="D43" s="8"/>
      <c r="E43" s="8">
        <v>700</v>
      </c>
    </row>
    <row r="44" spans="1:5" x14ac:dyDescent="0.25">
      <c r="A44" s="6">
        <v>39</v>
      </c>
      <c r="B44" s="7">
        <v>42069</v>
      </c>
      <c r="C44" s="6" t="s">
        <v>7</v>
      </c>
      <c r="D44" s="8"/>
      <c r="E44" s="8">
        <v>500</v>
      </c>
    </row>
    <row r="45" spans="1:5" x14ac:dyDescent="0.25">
      <c r="A45" s="6">
        <v>40</v>
      </c>
      <c r="B45" s="7">
        <v>42069</v>
      </c>
      <c r="C45" s="6" t="s">
        <v>6</v>
      </c>
      <c r="D45" s="8"/>
      <c r="E45" s="8">
        <v>500</v>
      </c>
    </row>
    <row r="46" spans="1:5" x14ac:dyDescent="0.25">
      <c r="A46" s="6">
        <v>41</v>
      </c>
      <c r="B46" s="7">
        <v>42073</v>
      </c>
      <c r="C46" s="6" t="s">
        <v>38</v>
      </c>
      <c r="D46" s="8"/>
      <c r="E46" s="8">
        <v>3000</v>
      </c>
    </row>
    <row r="47" spans="1:5" x14ac:dyDescent="0.25">
      <c r="A47" s="6">
        <v>42</v>
      </c>
      <c r="B47" s="7">
        <v>42076</v>
      </c>
      <c r="C47" s="6" t="s">
        <v>39</v>
      </c>
      <c r="D47" s="8"/>
      <c r="E47" s="8">
        <v>500</v>
      </c>
    </row>
    <row r="48" spans="1:5" x14ac:dyDescent="0.25">
      <c r="A48" s="6">
        <v>43</v>
      </c>
      <c r="B48" s="7">
        <v>42080</v>
      </c>
      <c r="C48" s="6" t="s">
        <v>40</v>
      </c>
      <c r="D48" s="8"/>
      <c r="E48" s="8">
        <v>600</v>
      </c>
    </row>
    <row r="49" spans="1:5" x14ac:dyDescent="0.25">
      <c r="A49" s="6">
        <v>44</v>
      </c>
      <c r="B49" s="7">
        <v>42082</v>
      </c>
      <c r="C49" s="6" t="s">
        <v>41</v>
      </c>
      <c r="D49" s="8"/>
      <c r="E49" s="8">
        <v>2500</v>
      </c>
    </row>
    <row r="50" spans="1:5" x14ac:dyDescent="0.25">
      <c r="A50" s="6">
        <v>45</v>
      </c>
      <c r="B50" s="7">
        <v>42083</v>
      </c>
      <c r="C50" s="6" t="s">
        <v>42</v>
      </c>
      <c r="D50" s="8"/>
      <c r="E50" s="8">
        <v>1000</v>
      </c>
    </row>
    <row r="51" spans="1:5" x14ac:dyDescent="0.25">
      <c r="A51" s="6">
        <v>46</v>
      </c>
      <c r="B51" s="7">
        <v>42086</v>
      </c>
      <c r="C51" s="6" t="s">
        <v>18</v>
      </c>
      <c r="D51" s="8"/>
      <c r="E51" s="8">
        <v>4000</v>
      </c>
    </row>
    <row r="52" spans="1:5" x14ac:dyDescent="0.25">
      <c r="A52" s="6">
        <v>47</v>
      </c>
      <c r="B52" s="7">
        <v>42086</v>
      </c>
      <c r="C52" s="6" t="s">
        <v>19</v>
      </c>
      <c r="D52" s="8"/>
      <c r="E52" s="8">
        <v>4000</v>
      </c>
    </row>
    <row r="53" spans="1:5" x14ac:dyDescent="0.25">
      <c r="A53" s="6">
        <v>48</v>
      </c>
      <c r="B53" s="7">
        <v>42086</v>
      </c>
      <c r="C53" s="6" t="s">
        <v>43</v>
      </c>
      <c r="D53" s="8"/>
      <c r="E53" s="8">
        <v>4000</v>
      </c>
    </row>
    <row r="54" spans="1:5" x14ac:dyDescent="0.25">
      <c r="A54" s="6">
        <v>49</v>
      </c>
      <c r="B54" s="7">
        <v>42086</v>
      </c>
      <c r="C54" s="6" t="s">
        <v>21</v>
      </c>
      <c r="D54" s="8"/>
      <c r="E54" s="8">
        <v>4000</v>
      </c>
    </row>
    <row r="55" spans="1:5" x14ac:dyDescent="0.25">
      <c r="A55" s="6">
        <v>50</v>
      </c>
      <c r="B55" s="7">
        <v>42086</v>
      </c>
      <c r="C55" s="6" t="s">
        <v>22</v>
      </c>
      <c r="D55" s="8"/>
      <c r="E55" s="8">
        <v>4000</v>
      </c>
    </row>
    <row r="56" spans="1:5" x14ac:dyDescent="0.25">
      <c r="A56" s="6">
        <v>51</v>
      </c>
      <c r="B56" s="7">
        <v>42086</v>
      </c>
      <c r="C56" s="6" t="s">
        <v>23</v>
      </c>
      <c r="D56" s="8"/>
      <c r="E56" s="8">
        <v>4000</v>
      </c>
    </row>
    <row r="57" spans="1:5" x14ac:dyDescent="0.25">
      <c r="A57" s="6">
        <v>52</v>
      </c>
      <c r="B57" s="7">
        <v>42086</v>
      </c>
      <c r="C57" s="6" t="s">
        <v>44</v>
      </c>
      <c r="D57" s="8"/>
      <c r="E57" s="8">
        <v>300</v>
      </c>
    </row>
    <row r="58" spans="1:5" x14ac:dyDescent="0.25">
      <c r="A58" s="6">
        <v>53</v>
      </c>
      <c r="B58" s="7">
        <v>42088</v>
      </c>
      <c r="C58" s="6" t="s">
        <v>45</v>
      </c>
      <c r="D58" s="8"/>
      <c r="E58" s="8">
        <v>250</v>
      </c>
    </row>
    <row r="59" spans="1:5" x14ac:dyDescent="0.25">
      <c r="A59" s="6">
        <v>54</v>
      </c>
      <c r="B59" s="7">
        <v>42089</v>
      </c>
      <c r="C59" s="6" t="s">
        <v>46</v>
      </c>
      <c r="D59" s="8"/>
      <c r="E59" s="8">
        <v>420</v>
      </c>
    </row>
    <row r="60" spans="1:5" x14ac:dyDescent="0.25">
      <c r="A60" s="6">
        <v>55</v>
      </c>
      <c r="B60" s="7">
        <v>42093</v>
      </c>
      <c r="C60" s="6" t="s">
        <v>47</v>
      </c>
      <c r="D60" s="8"/>
      <c r="E60" s="8">
        <v>3000</v>
      </c>
    </row>
    <row r="61" spans="1:5" x14ac:dyDescent="0.25">
      <c r="A61" s="6">
        <v>56</v>
      </c>
      <c r="B61" s="7">
        <v>42094</v>
      </c>
      <c r="C61" s="6" t="s">
        <v>9</v>
      </c>
      <c r="D61" s="8"/>
      <c r="E61" s="8">
        <v>10000</v>
      </c>
    </row>
    <row r="62" spans="1:5" x14ac:dyDescent="0.25">
      <c r="A62" s="6">
        <v>57</v>
      </c>
      <c r="B62" s="7">
        <v>42094</v>
      </c>
      <c r="C62" s="6" t="s">
        <v>10</v>
      </c>
      <c r="D62" s="8"/>
      <c r="E62" s="8">
        <v>1000</v>
      </c>
    </row>
    <row r="63" spans="1:5" x14ac:dyDescent="0.25">
      <c r="A63" s="6">
        <v>58</v>
      </c>
      <c r="B63" s="7">
        <v>42094</v>
      </c>
      <c r="C63" s="6" t="s">
        <v>48</v>
      </c>
      <c r="D63" s="8"/>
      <c r="E63" s="8">
        <v>1000</v>
      </c>
    </row>
    <row r="64" spans="1:5" x14ac:dyDescent="0.25">
      <c r="A64" s="6">
        <v>59</v>
      </c>
      <c r="B64" s="7">
        <v>42096</v>
      </c>
      <c r="C64" s="6" t="s">
        <v>38</v>
      </c>
      <c r="D64" s="8"/>
      <c r="E64" s="8">
        <v>2000</v>
      </c>
    </row>
    <row r="65" spans="1:5" x14ac:dyDescent="0.25">
      <c r="A65" s="6">
        <v>60</v>
      </c>
      <c r="B65" s="7">
        <v>42096</v>
      </c>
      <c r="C65" s="6" t="s">
        <v>27</v>
      </c>
      <c r="D65" s="8"/>
      <c r="E65" s="8">
        <v>200</v>
      </c>
    </row>
    <row r="66" spans="1:5" x14ac:dyDescent="0.25">
      <c r="A66" s="6">
        <v>61</v>
      </c>
      <c r="B66" s="7">
        <v>42124</v>
      </c>
      <c r="C66" s="6" t="s">
        <v>9</v>
      </c>
      <c r="D66" s="8"/>
      <c r="E66" s="8">
        <v>10000</v>
      </c>
    </row>
    <row r="67" spans="1:5" x14ac:dyDescent="0.25">
      <c r="A67" s="6">
        <v>62</v>
      </c>
      <c r="B67" s="7">
        <v>42124</v>
      </c>
      <c r="C67" s="6" t="s">
        <v>8</v>
      </c>
      <c r="D67" s="8"/>
      <c r="E67" s="8">
        <v>3000</v>
      </c>
    </row>
    <row r="68" spans="1:5" x14ac:dyDescent="0.25">
      <c r="A68" s="6">
        <v>63</v>
      </c>
      <c r="B68" s="7">
        <v>42124</v>
      </c>
      <c r="C68" s="6" t="s">
        <v>11</v>
      </c>
      <c r="D68" s="8"/>
      <c r="E68" s="8">
        <v>1000</v>
      </c>
    </row>
    <row r="69" spans="1:5" x14ac:dyDescent="0.25">
      <c r="A69" s="6">
        <v>64</v>
      </c>
      <c r="B69" s="7">
        <v>42124</v>
      </c>
      <c r="C69" s="6" t="s">
        <v>10</v>
      </c>
      <c r="D69" s="8"/>
      <c r="E69" s="8">
        <v>1000</v>
      </c>
    </row>
    <row r="70" spans="1:5" x14ac:dyDescent="0.25">
      <c r="A70" s="6"/>
      <c r="B70" s="9"/>
      <c r="C70" s="6"/>
      <c r="D70" s="8"/>
      <c r="E70" s="8"/>
    </row>
    <row r="71" spans="1:5" x14ac:dyDescent="0.25">
      <c r="A71" s="6"/>
      <c r="B71" s="9"/>
      <c r="C71" s="4" t="s">
        <v>49</v>
      </c>
      <c r="D71" s="11">
        <f>D4</f>
        <v>144000</v>
      </c>
    </row>
    <row r="72" spans="1:5" x14ac:dyDescent="0.25">
      <c r="A72" s="6"/>
      <c r="B72" s="9"/>
      <c r="C72" s="4" t="s">
        <v>50</v>
      </c>
      <c r="D72" s="11"/>
      <c r="E72" s="11">
        <f>SUM(E6:E70)</f>
        <v>146370</v>
      </c>
    </row>
    <row r="73" spans="1:5" x14ac:dyDescent="0.25">
      <c r="A73" s="6"/>
      <c r="B73" s="9"/>
      <c r="C73" s="4" t="s">
        <v>51</v>
      </c>
      <c r="D73" s="11"/>
      <c r="E73" s="11">
        <f>D71-E72</f>
        <v>-2370</v>
      </c>
    </row>
    <row r="74" spans="1:5" x14ac:dyDescent="0.25">
      <c r="A74" s="6"/>
      <c r="B74" s="9"/>
      <c r="C74" s="10"/>
      <c r="D74" s="11"/>
      <c r="E74" s="11"/>
    </row>
    <row r="75" spans="1:5" x14ac:dyDescent="0.25">
      <c r="A75" s="84"/>
      <c r="B75" s="85"/>
      <c r="C75" s="86"/>
      <c r="D75" s="87"/>
      <c r="E75" s="87"/>
    </row>
    <row r="76" spans="1:5" x14ac:dyDescent="0.25">
      <c r="A76" s="84"/>
      <c r="B76" s="85"/>
      <c r="C76" s="86"/>
      <c r="D76" s="87"/>
      <c r="E76" s="87"/>
    </row>
    <row r="77" spans="1:5" x14ac:dyDescent="0.25">
      <c r="A77" s="84"/>
      <c r="B77" s="85"/>
      <c r="C77" s="86"/>
      <c r="D77" s="87"/>
      <c r="E77" s="87"/>
    </row>
    <row r="78" spans="1:5" ht="15.75" thickBot="1" x14ac:dyDescent="0.3"/>
    <row r="79" spans="1:5" ht="16.5" thickBot="1" x14ac:dyDescent="0.3">
      <c r="A79" s="150" t="s">
        <v>212</v>
      </c>
      <c r="B79" s="151"/>
      <c r="C79" s="151"/>
      <c r="D79" s="151"/>
      <c r="E79" s="152"/>
    </row>
    <row r="80" spans="1:5" ht="38.25" thickBot="1" x14ac:dyDescent="0.3">
      <c r="A80" s="88" t="s">
        <v>141</v>
      </c>
      <c r="B80" s="89" t="s">
        <v>142</v>
      </c>
      <c r="C80" s="89" t="s">
        <v>143</v>
      </c>
      <c r="D80" s="90" t="s">
        <v>144</v>
      </c>
      <c r="E80" s="90" t="s">
        <v>145</v>
      </c>
    </row>
    <row r="81" spans="1:5" ht="15.75" thickBot="1" x14ac:dyDescent="0.3">
      <c r="A81" s="62"/>
      <c r="B81" s="63"/>
      <c r="C81" s="64" t="s">
        <v>146</v>
      </c>
      <c r="D81" s="65">
        <f>185000+22000</f>
        <v>207000</v>
      </c>
      <c r="E81" s="66"/>
    </row>
    <row r="82" spans="1:5" ht="15.75" thickBot="1" x14ac:dyDescent="0.3">
      <c r="A82" s="67"/>
      <c r="B82" s="68"/>
      <c r="C82" s="69" t="s">
        <v>147</v>
      </c>
      <c r="D82" s="70">
        <v>5000</v>
      </c>
      <c r="E82" s="70"/>
    </row>
    <row r="83" spans="1:5" ht="15.75" thickBot="1" x14ac:dyDescent="0.3">
      <c r="A83" s="67">
        <v>1</v>
      </c>
      <c r="B83" s="71">
        <v>42145</v>
      </c>
      <c r="C83" s="63" t="s">
        <v>148</v>
      </c>
      <c r="D83" s="70"/>
      <c r="E83" s="70">
        <v>400</v>
      </c>
    </row>
    <row r="84" spans="1:5" ht="15.75" thickBot="1" x14ac:dyDescent="0.3">
      <c r="A84" s="67">
        <v>2</v>
      </c>
      <c r="B84" s="71">
        <v>42145</v>
      </c>
      <c r="C84" s="63" t="s">
        <v>149</v>
      </c>
      <c r="D84" s="70"/>
      <c r="E84" s="70">
        <v>5000</v>
      </c>
    </row>
    <row r="85" spans="1:5" ht="15.75" thickBot="1" x14ac:dyDescent="0.3">
      <c r="A85" s="67">
        <v>3</v>
      </c>
      <c r="B85" s="71">
        <v>42146</v>
      </c>
      <c r="C85" s="63" t="s">
        <v>15</v>
      </c>
      <c r="D85" s="70"/>
      <c r="E85" s="70">
        <v>5000</v>
      </c>
    </row>
    <row r="86" spans="1:5" ht="15.75" thickBot="1" x14ac:dyDescent="0.3">
      <c r="A86" s="67">
        <v>4</v>
      </c>
      <c r="B86" s="71">
        <v>42146</v>
      </c>
      <c r="C86" s="63" t="s">
        <v>150</v>
      </c>
      <c r="D86" s="70"/>
      <c r="E86" s="70">
        <v>5000</v>
      </c>
    </row>
    <row r="87" spans="1:5" ht="30.75" thickBot="1" x14ac:dyDescent="0.3">
      <c r="A87" s="67">
        <v>5</v>
      </c>
      <c r="B87" s="71">
        <v>42146</v>
      </c>
      <c r="C87" s="63" t="s">
        <v>151</v>
      </c>
      <c r="D87" s="70"/>
      <c r="E87" s="70">
        <v>1250</v>
      </c>
    </row>
    <row r="88" spans="1:5" ht="15.75" thickBot="1" x14ac:dyDescent="0.3">
      <c r="A88" s="67">
        <v>6</v>
      </c>
      <c r="B88" s="71">
        <v>42146</v>
      </c>
      <c r="C88" s="63" t="s">
        <v>152</v>
      </c>
      <c r="D88" s="70"/>
      <c r="E88" s="70">
        <v>500</v>
      </c>
    </row>
    <row r="89" spans="1:5" ht="15.75" thickBot="1" x14ac:dyDescent="0.3">
      <c r="A89" s="67">
        <v>7</v>
      </c>
      <c r="B89" s="71">
        <v>42148</v>
      </c>
      <c r="C89" s="63" t="s">
        <v>153</v>
      </c>
      <c r="D89" s="70"/>
      <c r="E89" s="70">
        <v>4985</v>
      </c>
    </row>
    <row r="90" spans="1:5" ht="15.75" thickBot="1" x14ac:dyDescent="0.3">
      <c r="A90" s="67">
        <v>8</v>
      </c>
      <c r="B90" s="71">
        <v>42149</v>
      </c>
      <c r="C90" s="63" t="s">
        <v>154</v>
      </c>
      <c r="D90" s="70"/>
      <c r="E90" s="70">
        <v>5100</v>
      </c>
    </row>
    <row r="91" spans="1:5" ht="15.75" thickBot="1" x14ac:dyDescent="0.3">
      <c r="A91" s="67">
        <v>9</v>
      </c>
      <c r="B91" s="71">
        <v>42149</v>
      </c>
      <c r="C91" s="63" t="s">
        <v>155</v>
      </c>
      <c r="D91" s="70"/>
      <c r="E91" s="70">
        <v>5100</v>
      </c>
    </row>
    <row r="92" spans="1:5" ht="15.75" thickBot="1" x14ac:dyDescent="0.3">
      <c r="A92" s="67">
        <v>10</v>
      </c>
      <c r="B92" s="71">
        <v>42149</v>
      </c>
      <c r="C92" s="63" t="s">
        <v>156</v>
      </c>
      <c r="D92" s="70"/>
      <c r="E92" s="70">
        <v>5100</v>
      </c>
    </row>
    <row r="93" spans="1:5" ht="15.75" thickBot="1" x14ac:dyDescent="0.3">
      <c r="A93" s="67">
        <v>11</v>
      </c>
      <c r="B93" s="71">
        <v>42149</v>
      </c>
      <c r="C93" s="63" t="s">
        <v>157</v>
      </c>
      <c r="D93" s="70"/>
      <c r="E93" s="70">
        <v>5100</v>
      </c>
    </row>
    <row r="94" spans="1:5" ht="15.75" thickBot="1" x14ac:dyDescent="0.3">
      <c r="A94" s="67">
        <v>12</v>
      </c>
      <c r="B94" s="71">
        <v>42149</v>
      </c>
      <c r="C94" s="63" t="s">
        <v>158</v>
      </c>
      <c r="D94" s="70"/>
      <c r="E94" s="70">
        <v>6600</v>
      </c>
    </row>
    <row r="95" spans="1:5" ht="15.75" thickBot="1" x14ac:dyDescent="0.3">
      <c r="A95" s="67">
        <v>13</v>
      </c>
      <c r="B95" s="71">
        <v>42149</v>
      </c>
      <c r="C95" s="63" t="s">
        <v>159</v>
      </c>
      <c r="D95" s="70"/>
      <c r="E95" s="70">
        <v>5100</v>
      </c>
    </row>
    <row r="96" spans="1:5" ht="15.75" thickBot="1" x14ac:dyDescent="0.3">
      <c r="A96" s="67">
        <v>14</v>
      </c>
      <c r="B96" s="71">
        <v>42149</v>
      </c>
      <c r="C96" s="63" t="s">
        <v>16</v>
      </c>
      <c r="D96" s="70"/>
      <c r="E96" s="70">
        <v>5100</v>
      </c>
    </row>
    <row r="97" spans="1:5" ht="15.75" thickBot="1" x14ac:dyDescent="0.3">
      <c r="A97" s="67">
        <v>15</v>
      </c>
      <c r="B97" s="71">
        <v>42149</v>
      </c>
      <c r="C97" s="63" t="s">
        <v>160</v>
      </c>
      <c r="D97" s="70"/>
      <c r="E97" s="70">
        <v>100</v>
      </c>
    </row>
    <row r="98" spans="1:5" ht="15.75" thickBot="1" x14ac:dyDescent="0.3">
      <c r="A98" s="67">
        <v>16</v>
      </c>
      <c r="B98" s="71">
        <v>42149</v>
      </c>
      <c r="C98" s="63" t="s">
        <v>161</v>
      </c>
      <c r="D98" s="70"/>
      <c r="E98" s="70">
        <v>3000</v>
      </c>
    </row>
    <row r="99" spans="1:5" ht="15.75" thickBot="1" x14ac:dyDescent="0.3">
      <c r="A99" s="67">
        <v>17</v>
      </c>
      <c r="B99" s="71">
        <v>42149</v>
      </c>
      <c r="C99" s="69" t="s">
        <v>162</v>
      </c>
      <c r="D99" s="70"/>
      <c r="E99" s="70">
        <v>22000</v>
      </c>
    </row>
    <row r="100" spans="1:5" ht="15.75" thickBot="1" x14ac:dyDescent="0.3">
      <c r="A100" s="67">
        <v>18</v>
      </c>
      <c r="B100" s="71">
        <v>42149</v>
      </c>
      <c r="C100" s="63" t="s">
        <v>163</v>
      </c>
      <c r="D100" s="70"/>
      <c r="E100" s="70">
        <v>200</v>
      </c>
    </row>
    <row r="101" spans="1:5" ht="15.75" thickBot="1" x14ac:dyDescent="0.3">
      <c r="A101" s="67">
        <v>19</v>
      </c>
      <c r="B101" s="71">
        <v>42149</v>
      </c>
      <c r="C101" s="63" t="s">
        <v>164</v>
      </c>
      <c r="D101" s="70"/>
      <c r="E101" s="70">
        <v>1375</v>
      </c>
    </row>
    <row r="102" spans="1:5" ht="15.75" thickBot="1" x14ac:dyDescent="0.3">
      <c r="A102" s="67">
        <v>20</v>
      </c>
      <c r="B102" s="71">
        <v>42149</v>
      </c>
      <c r="C102" s="63" t="s">
        <v>165</v>
      </c>
      <c r="D102" s="70"/>
      <c r="E102" s="70">
        <v>400</v>
      </c>
    </row>
    <row r="103" spans="1:5" ht="15.75" thickBot="1" x14ac:dyDescent="0.3">
      <c r="A103" s="67">
        <v>21</v>
      </c>
      <c r="B103" s="71">
        <v>42149</v>
      </c>
      <c r="C103" s="63" t="s">
        <v>166</v>
      </c>
      <c r="D103" s="70"/>
      <c r="E103" s="70">
        <v>400</v>
      </c>
    </row>
    <row r="104" spans="1:5" ht="15.75" thickBot="1" x14ac:dyDescent="0.3">
      <c r="A104" s="67">
        <v>22</v>
      </c>
      <c r="B104" s="71">
        <v>42149</v>
      </c>
      <c r="C104" s="63" t="s">
        <v>167</v>
      </c>
      <c r="D104" s="70"/>
      <c r="E104" s="70">
        <v>1375</v>
      </c>
    </row>
    <row r="105" spans="1:5" ht="15.75" thickBot="1" x14ac:dyDescent="0.3">
      <c r="A105" s="67">
        <v>23</v>
      </c>
      <c r="B105" s="71">
        <v>42149</v>
      </c>
      <c r="C105" s="63" t="s">
        <v>168</v>
      </c>
      <c r="D105" s="70"/>
      <c r="E105" s="70">
        <v>500</v>
      </c>
    </row>
    <row r="106" spans="1:5" ht="15.75" thickBot="1" x14ac:dyDescent="0.3">
      <c r="A106" s="67">
        <v>24</v>
      </c>
      <c r="B106" s="71">
        <v>42149</v>
      </c>
      <c r="C106" s="63" t="s">
        <v>169</v>
      </c>
      <c r="D106" s="70"/>
      <c r="E106" s="70">
        <v>400</v>
      </c>
    </row>
    <row r="107" spans="1:5" ht="15.75" thickBot="1" x14ac:dyDescent="0.3">
      <c r="A107" s="67">
        <v>25</v>
      </c>
      <c r="B107" s="71">
        <v>42149</v>
      </c>
      <c r="C107" s="63" t="s">
        <v>170</v>
      </c>
      <c r="D107" s="70"/>
      <c r="E107" s="70">
        <v>400</v>
      </c>
    </row>
    <row r="108" spans="1:5" ht="15.75" thickBot="1" x14ac:dyDescent="0.3">
      <c r="A108" s="67">
        <v>26</v>
      </c>
      <c r="B108" s="71">
        <v>42149</v>
      </c>
      <c r="C108" s="63" t="s">
        <v>171</v>
      </c>
      <c r="D108" s="70"/>
      <c r="E108" s="70">
        <v>400</v>
      </c>
    </row>
    <row r="109" spans="1:5" ht="15.75" thickBot="1" x14ac:dyDescent="0.3">
      <c r="A109" s="67">
        <v>27</v>
      </c>
      <c r="B109" s="71">
        <v>42149</v>
      </c>
      <c r="C109" s="63" t="s">
        <v>172</v>
      </c>
      <c r="D109" s="70"/>
      <c r="E109" s="70">
        <v>400</v>
      </c>
    </row>
    <row r="110" spans="1:5" ht="15.75" thickBot="1" x14ac:dyDescent="0.3">
      <c r="A110" s="67">
        <v>28</v>
      </c>
      <c r="B110" s="71">
        <v>42149</v>
      </c>
      <c r="C110" s="63" t="s">
        <v>173</v>
      </c>
      <c r="D110" s="70"/>
      <c r="E110" s="70">
        <v>500</v>
      </c>
    </row>
    <row r="111" spans="1:5" ht="15.75" thickBot="1" x14ac:dyDescent="0.3">
      <c r="A111" s="67">
        <v>29</v>
      </c>
      <c r="B111" s="71">
        <v>42149</v>
      </c>
      <c r="C111" s="63" t="s">
        <v>174</v>
      </c>
      <c r="D111" s="70"/>
      <c r="E111" s="70">
        <v>500</v>
      </c>
    </row>
    <row r="112" spans="1:5" ht="15.75" thickBot="1" x14ac:dyDescent="0.3">
      <c r="A112" s="67">
        <v>30</v>
      </c>
      <c r="B112" s="71">
        <v>42151</v>
      </c>
      <c r="C112" s="63" t="s">
        <v>175</v>
      </c>
      <c r="D112" s="70"/>
      <c r="E112" s="70">
        <v>200</v>
      </c>
    </row>
    <row r="113" spans="1:5" ht="15.75" thickBot="1" x14ac:dyDescent="0.3">
      <c r="A113" s="67">
        <v>31</v>
      </c>
      <c r="B113" s="71">
        <v>42151</v>
      </c>
      <c r="C113" s="63" t="s">
        <v>176</v>
      </c>
      <c r="D113" s="70"/>
      <c r="E113" s="70">
        <v>450</v>
      </c>
    </row>
    <row r="114" spans="1:5" ht="15.75" thickBot="1" x14ac:dyDescent="0.3">
      <c r="A114" s="67">
        <v>32</v>
      </c>
      <c r="B114" s="71">
        <v>42153</v>
      </c>
      <c r="C114" s="63" t="s">
        <v>177</v>
      </c>
      <c r="D114" s="70"/>
      <c r="E114" s="70">
        <v>200</v>
      </c>
    </row>
    <row r="115" spans="1:5" ht="15.75" thickBot="1" x14ac:dyDescent="0.3">
      <c r="A115" s="67">
        <v>33</v>
      </c>
      <c r="B115" s="71">
        <v>42153</v>
      </c>
      <c r="C115" s="63" t="s">
        <v>178</v>
      </c>
      <c r="D115" s="70"/>
      <c r="E115" s="70">
        <v>700</v>
      </c>
    </row>
    <row r="116" spans="1:5" ht="15.75" thickBot="1" x14ac:dyDescent="0.3">
      <c r="A116" s="67">
        <v>34</v>
      </c>
      <c r="B116" s="71">
        <v>42153</v>
      </c>
      <c r="C116" s="63" t="s">
        <v>179</v>
      </c>
      <c r="D116" s="70"/>
      <c r="E116" s="70">
        <v>550</v>
      </c>
    </row>
    <row r="117" spans="1:5" ht="15.75" thickBot="1" x14ac:dyDescent="0.3">
      <c r="A117" s="67">
        <v>35</v>
      </c>
      <c r="B117" s="71">
        <v>42153</v>
      </c>
      <c r="C117" s="63" t="s">
        <v>180</v>
      </c>
      <c r="D117" s="70"/>
      <c r="E117" s="70">
        <v>960</v>
      </c>
    </row>
    <row r="118" spans="1:5" ht="15.75" thickBot="1" x14ac:dyDescent="0.3">
      <c r="A118" s="67">
        <v>36</v>
      </c>
      <c r="B118" s="71">
        <v>42153</v>
      </c>
      <c r="C118" s="63" t="s">
        <v>181</v>
      </c>
      <c r="D118" s="70"/>
      <c r="E118" s="70">
        <v>750</v>
      </c>
    </row>
    <row r="119" spans="1:5" ht="15.75" thickBot="1" x14ac:dyDescent="0.3">
      <c r="A119" s="67">
        <v>37</v>
      </c>
      <c r="B119" s="71">
        <v>42153</v>
      </c>
      <c r="C119" s="63" t="s">
        <v>182</v>
      </c>
      <c r="D119" s="70"/>
      <c r="E119" s="70">
        <v>250</v>
      </c>
    </row>
    <row r="120" spans="1:5" ht="15.75" thickBot="1" x14ac:dyDescent="0.3">
      <c r="A120" s="67">
        <v>38</v>
      </c>
      <c r="B120" s="71">
        <v>42276</v>
      </c>
      <c r="C120" s="63" t="s">
        <v>183</v>
      </c>
      <c r="D120" s="70"/>
      <c r="E120" s="70">
        <v>125</v>
      </c>
    </row>
    <row r="121" spans="1:5" ht="15.75" thickBot="1" x14ac:dyDescent="0.3">
      <c r="A121" s="67">
        <v>39</v>
      </c>
      <c r="B121" s="71">
        <v>42154</v>
      </c>
      <c r="C121" s="63" t="s">
        <v>184</v>
      </c>
      <c r="D121" s="70"/>
      <c r="E121" s="70">
        <v>400</v>
      </c>
    </row>
    <row r="122" spans="1:5" ht="15.75" thickBot="1" x14ac:dyDescent="0.3">
      <c r="A122" s="67">
        <v>40</v>
      </c>
      <c r="B122" s="71">
        <v>42154</v>
      </c>
      <c r="C122" s="63" t="s">
        <v>185</v>
      </c>
      <c r="D122" s="70"/>
      <c r="E122" s="70">
        <v>2000</v>
      </c>
    </row>
    <row r="123" spans="1:5" ht="15.75" thickBot="1" x14ac:dyDescent="0.3">
      <c r="A123" s="67">
        <v>41</v>
      </c>
      <c r="B123" s="71">
        <v>42154</v>
      </c>
      <c r="C123" s="63" t="s">
        <v>186</v>
      </c>
      <c r="D123" s="70"/>
      <c r="E123" s="70">
        <v>2000</v>
      </c>
    </row>
    <row r="124" spans="1:5" ht="15.75" thickBot="1" x14ac:dyDescent="0.3">
      <c r="A124" s="67">
        <v>42</v>
      </c>
      <c r="B124" s="71">
        <v>42154</v>
      </c>
      <c r="C124" s="63" t="s">
        <v>187</v>
      </c>
      <c r="D124" s="70"/>
      <c r="E124" s="70">
        <v>15000</v>
      </c>
    </row>
    <row r="125" spans="1:5" ht="15.75" thickBot="1" x14ac:dyDescent="0.3">
      <c r="A125" s="67">
        <v>43</v>
      </c>
      <c r="B125" s="71">
        <v>42154</v>
      </c>
      <c r="C125" s="63" t="s">
        <v>8</v>
      </c>
      <c r="D125" s="70"/>
      <c r="E125" s="70">
        <v>4000</v>
      </c>
    </row>
    <row r="126" spans="1:5" ht="15.75" thickBot="1" x14ac:dyDescent="0.3">
      <c r="A126" s="67">
        <v>44</v>
      </c>
      <c r="B126" s="71">
        <v>42157</v>
      </c>
      <c r="C126" s="63" t="s">
        <v>188</v>
      </c>
      <c r="D126" s="70"/>
      <c r="E126" s="70">
        <v>900</v>
      </c>
    </row>
    <row r="127" spans="1:5" ht="30.75" thickBot="1" x14ac:dyDescent="0.3">
      <c r="A127" s="67">
        <v>45</v>
      </c>
      <c r="B127" s="71">
        <v>42160</v>
      </c>
      <c r="C127" s="63" t="s">
        <v>189</v>
      </c>
      <c r="D127" s="70"/>
      <c r="E127" s="70">
        <v>2000</v>
      </c>
    </row>
    <row r="128" spans="1:5" ht="15.75" thickBot="1" x14ac:dyDescent="0.3">
      <c r="A128" s="67">
        <v>46</v>
      </c>
      <c r="B128" s="71">
        <v>42160</v>
      </c>
      <c r="C128" s="63" t="s">
        <v>190</v>
      </c>
      <c r="D128" s="70"/>
      <c r="E128" s="70">
        <v>450</v>
      </c>
    </row>
    <row r="129" spans="1:5" ht="30.75" thickBot="1" x14ac:dyDescent="0.3">
      <c r="A129" s="67">
        <v>47</v>
      </c>
      <c r="B129" s="71">
        <v>42163</v>
      </c>
      <c r="C129" s="63" t="s">
        <v>191</v>
      </c>
      <c r="D129" s="70"/>
      <c r="E129" s="70">
        <v>750</v>
      </c>
    </row>
    <row r="130" spans="1:5" ht="15.75" thickBot="1" x14ac:dyDescent="0.3">
      <c r="A130" s="67">
        <v>48</v>
      </c>
      <c r="B130" s="71">
        <v>42163</v>
      </c>
      <c r="C130" s="63" t="s">
        <v>192</v>
      </c>
      <c r="D130" s="70"/>
      <c r="E130" s="70">
        <v>300</v>
      </c>
    </row>
    <row r="131" spans="1:5" ht="15.75" thickBot="1" x14ac:dyDescent="0.3">
      <c r="A131" s="67">
        <v>49</v>
      </c>
      <c r="B131" s="71">
        <v>42172</v>
      </c>
      <c r="C131" s="63" t="s">
        <v>193</v>
      </c>
      <c r="D131" s="70"/>
      <c r="E131" s="70">
        <v>500</v>
      </c>
    </row>
    <row r="132" spans="1:5" ht="15.75" thickBot="1" x14ac:dyDescent="0.3">
      <c r="A132" s="67">
        <v>50</v>
      </c>
      <c r="B132" s="71">
        <v>42174</v>
      </c>
      <c r="C132" s="63" t="s">
        <v>194</v>
      </c>
      <c r="D132" s="70"/>
      <c r="E132" s="70">
        <v>400</v>
      </c>
    </row>
    <row r="133" spans="1:5" ht="15.75" thickBot="1" x14ac:dyDescent="0.3">
      <c r="A133" s="67">
        <v>51</v>
      </c>
      <c r="B133" s="71">
        <v>42174</v>
      </c>
      <c r="C133" s="63" t="s">
        <v>195</v>
      </c>
      <c r="D133" s="70"/>
      <c r="E133" s="70">
        <v>250</v>
      </c>
    </row>
    <row r="134" spans="1:5" ht="15.75" thickBot="1" x14ac:dyDescent="0.3">
      <c r="A134" s="67">
        <v>52</v>
      </c>
      <c r="B134" s="71">
        <v>42179</v>
      </c>
      <c r="C134" s="63" t="s">
        <v>163</v>
      </c>
      <c r="D134" s="70"/>
      <c r="E134" s="70">
        <v>200</v>
      </c>
    </row>
    <row r="135" spans="1:5" ht="15.75" thickBot="1" x14ac:dyDescent="0.3">
      <c r="A135" s="67">
        <v>53</v>
      </c>
      <c r="B135" s="71">
        <v>42180</v>
      </c>
      <c r="C135" s="63" t="s">
        <v>196</v>
      </c>
      <c r="D135" s="70"/>
      <c r="E135" s="70">
        <v>200</v>
      </c>
    </row>
    <row r="136" spans="1:5" ht="15.75" thickBot="1" x14ac:dyDescent="0.3">
      <c r="A136" s="67">
        <v>54</v>
      </c>
      <c r="B136" s="71">
        <v>42185</v>
      </c>
      <c r="C136" s="63" t="s">
        <v>197</v>
      </c>
      <c r="D136" s="70"/>
      <c r="E136" s="70">
        <v>15000</v>
      </c>
    </row>
    <row r="137" spans="1:5" ht="15.75" thickBot="1" x14ac:dyDescent="0.3">
      <c r="A137" s="67">
        <v>55</v>
      </c>
      <c r="B137" s="71">
        <v>42185</v>
      </c>
      <c r="C137" s="63" t="s">
        <v>198</v>
      </c>
      <c r="D137" s="70"/>
      <c r="E137" s="70">
        <v>4000</v>
      </c>
    </row>
    <row r="138" spans="1:5" ht="15.75" thickBot="1" x14ac:dyDescent="0.3">
      <c r="A138" s="67">
        <v>56</v>
      </c>
      <c r="B138" s="71">
        <v>42185</v>
      </c>
      <c r="C138" s="63" t="s">
        <v>185</v>
      </c>
      <c r="D138" s="70"/>
      <c r="E138" s="70">
        <v>2000</v>
      </c>
    </row>
    <row r="139" spans="1:5" ht="15.75" thickBot="1" x14ac:dyDescent="0.3">
      <c r="A139" s="67">
        <v>57</v>
      </c>
      <c r="B139" s="71">
        <v>42185</v>
      </c>
      <c r="C139" s="63" t="s">
        <v>48</v>
      </c>
      <c r="D139" s="70"/>
      <c r="E139" s="70">
        <v>2000</v>
      </c>
    </row>
    <row r="140" spans="1:5" ht="15.75" thickBot="1" x14ac:dyDescent="0.3">
      <c r="A140" s="67">
        <v>58</v>
      </c>
      <c r="B140" s="71">
        <v>42189</v>
      </c>
      <c r="C140" s="63" t="s">
        <v>199</v>
      </c>
      <c r="D140" s="70"/>
      <c r="E140" s="70">
        <v>2150</v>
      </c>
    </row>
    <row r="141" spans="1:5" ht="15.75" thickBot="1" x14ac:dyDescent="0.3">
      <c r="A141" s="67">
        <v>59</v>
      </c>
      <c r="B141" s="71">
        <v>42191</v>
      </c>
      <c r="C141" s="63" t="s">
        <v>200</v>
      </c>
      <c r="D141" s="70"/>
      <c r="E141" s="70">
        <v>300</v>
      </c>
    </row>
    <row r="142" spans="1:5" ht="15.75" thickBot="1" x14ac:dyDescent="0.3">
      <c r="A142" s="67">
        <v>60</v>
      </c>
      <c r="B142" s="71">
        <v>42194</v>
      </c>
      <c r="C142" s="63" t="s">
        <v>201</v>
      </c>
      <c r="D142" s="70"/>
      <c r="E142" s="70">
        <v>400</v>
      </c>
    </row>
    <row r="143" spans="1:5" ht="15.75" thickBot="1" x14ac:dyDescent="0.3">
      <c r="A143" s="67">
        <v>61</v>
      </c>
      <c r="B143" s="71">
        <v>42194</v>
      </c>
      <c r="C143" s="63" t="s">
        <v>202</v>
      </c>
      <c r="D143" s="70"/>
      <c r="E143" s="70">
        <v>2000</v>
      </c>
    </row>
    <row r="144" spans="1:5" ht="15.75" thickBot="1" x14ac:dyDescent="0.3">
      <c r="A144" s="67">
        <v>62</v>
      </c>
      <c r="B144" s="71">
        <v>42205</v>
      </c>
      <c r="C144" s="63" t="s">
        <v>163</v>
      </c>
      <c r="D144" s="70"/>
      <c r="E144" s="70">
        <v>200</v>
      </c>
    </row>
    <row r="145" spans="1:5" ht="15.75" thickBot="1" x14ac:dyDescent="0.3">
      <c r="A145" s="67">
        <v>63</v>
      </c>
      <c r="B145" s="71">
        <v>42209</v>
      </c>
      <c r="C145" s="63" t="s">
        <v>203</v>
      </c>
      <c r="D145" s="70"/>
      <c r="E145" s="70">
        <v>200</v>
      </c>
    </row>
    <row r="146" spans="1:5" ht="15.75" thickBot="1" x14ac:dyDescent="0.3">
      <c r="A146" s="67">
        <v>64</v>
      </c>
      <c r="B146" s="71">
        <v>42209</v>
      </c>
      <c r="C146" s="63" t="s">
        <v>204</v>
      </c>
      <c r="D146" s="70"/>
      <c r="E146" s="70">
        <v>2200</v>
      </c>
    </row>
    <row r="147" spans="1:5" ht="15.75" thickBot="1" x14ac:dyDescent="0.3">
      <c r="A147" s="67">
        <v>65</v>
      </c>
      <c r="B147" s="71">
        <v>42212</v>
      </c>
      <c r="C147" s="63" t="s">
        <v>205</v>
      </c>
      <c r="D147" s="70"/>
      <c r="E147" s="70">
        <v>200</v>
      </c>
    </row>
    <row r="148" spans="1:5" ht="15.75" thickBot="1" x14ac:dyDescent="0.3">
      <c r="A148" s="67">
        <v>66</v>
      </c>
      <c r="B148" s="71">
        <v>42216</v>
      </c>
      <c r="C148" s="63" t="s">
        <v>8</v>
      </c>
      <c r="D148" s="70"/>
      <c r="E148" s="70">
        <v>4000</v>
      </c>
    </row>
    <row r="149" spans="1:5" ht="15.75" thickBot="1" x14ac:dyDescent="0.3">
      <c r="A149" s="67">
        <v>67</v>
      </c>
      <c r="B149" s="71">
        <v>42216</v>
      </c>
      <c r="C149" s="63" t="s">
        <v>197</v>
      </c>
      <c r="D149" s="70"/>
      <c r="E149" s="70">
        <v>15000</v>
      </c>
    </row>
    <row r="150" spans="1:5" ht="15.75" thickBot="1" x14ac:dyDescent="0.3">
      <c r="A150" s="67">
        <v>68</v>
      </c>
      <c r="B150" s="71">
        <v>42216</v>
      </c>
      <c r="C150" s="63" t="s">
        <v>185</v>
      </c>
      <c r="D150" s="70"/>
      <c r="E150" s="70">
        <v>2000</v>
      </c>
    </row>
    <row r="151" spans="1:5" ht="15.75" thickBot="1" x14ac:dyDescent="0.3">
      <c r="A151" s="67">
        <v>69</v>
      </c>
      <c r="B151" s="71">
        <v>42216</v>
      </c>
      <c r="C151" s="63" t="s">
        <v>48</v>
      </c>
      <c r="D151" s="70"/>
      <c r="E151" s="70">
        <v>2000</v>
      </c>
    </row>
    <row r="152" spans="1:5" ht="15.75" thickBot="1" x14ac:dyDescent="0.3">
      <c r="A152" s="67">
        <v>70</v>
      </c>
      <c r="B152" s="71">
        <v>42217</v>
      </c>
      <c r="C152" s="63" t="s">
        <v>206</v>
      </c>
      <c r="D152" s="70"/>
      <c r="E152" s="70">
        <v>300</v>
      </c>
    </row>
    <row r="153" spans="1:5" ht="15.75" thickBot="1" x14ac:dyDescent="0.3">
      <c r="A153" s="67">
        <v>71</v>
      </c>
      <c r="B153" s="71">
        <v>42224</v>
      </c>
      <c r="C153" s="63" t="s">
        <v>207</v>
      </c>
      <c r="D153" s="70"/>
      <c r="E153" s="70">
        <v>2720</v>
      </c>
    </row>
    <row r="154" spans="1:5" ht="15.75" thickBot="1" x14ac:dyDescent="0.3">
      <c r="A154" s="67">
        <v>72</v>
      </c>
      <c r="B154" s="71">
        <v>42228</v>
      </c>
      <c r="C154" s="63" t="s">
        <v>208</v>
      </c>
      <c r="D154" s="70"/>
      <c r="E154" s="70">
        <v>2800</v>
      </c>
    </row>
    <row r="155" spans="1:5" ht="15.75" thickBot="1" x14ac:dyDescent="0.3">
      <c r="A155" s="67">
        <v>73</v>
      </c>
      <c r="B155" s="71">
        <v>42242</v>
      </c>
      <c r="C155" s="63" t="s">
        <v>209</v>
      </c>
      <c r="D155" s="70"/>
      <c r="E155" s="70">
        <v>200</v>
      </c>
    </row>
    <row r="156" spans="1:5" ht="15.75" thickBot="1" x14ac:dyDescent="0.3">
      <c r="A156" s="67">
        <v>74</v>
      </c>
      <c r="B156" s="71">
        <v>42243</v>
      </c>
      <c r="C156" s="63" t="s">
        <v>175</v>
      </c>
      <c r="D156" s="70"/>
      <c r="E156" s="70">
        <v>200</v>
      </c>
    </row>
    <row r="157" spans="1:5" ht="15.75" thickBot="1" x14ac:dyDescent="0.3">
      <c r="A157" s="67">
        <v>75</v>
      </c>
      <c r="B157" s="71">
        <v>42244</v>
      </c>
      <c r="C157" s="63" t="s">
        <v>177</v>
      </c>
      <c r="D157" s="70"/>
      <c r="E157" s="70">
        <v>200</v>
      </c>
    </row>
    <row r="158" spans="1:5" ht="15.75" thickBot="1" x14ac:dyDescent="0.3">
      <c r="A158" s="67">
        <v>76</v>
      </c>
      <c r="B158" s="71">
        <v>42247</v>
      </c>
      <c r="C158" s="63" t="s">
        <v>210</v>
      </c>
      <c r="D158" s="70"/>
      <c r="E158" s="70">
        <v>2000</v>
      </c>
    </row>
    <row r="159" spans="1:5" ht="15.75" thickBot="1" x14ac:dyDescent="0.3">
      <c r="A159" s="67">
        <v>77</v>
      </c>
      <c r="B159" s="71">
        <v>42247</v>
      </c>
      <c r="C159" s="63" t="s">
        <v>185</v>
      </c>
      <c r="D159" s="70"/>
      <c r="E159" s="70">
        <v>2000</v>
      </c>
    </row>
    <row r="160" spans="1:5" ht="15.75" thickBot="1" x14ac:dyDescent="0.3">
      <c r="A160" s="67">
        <v>78</v>
      </c>
      <c r="B160" s="71">
        <v>42247</v>
      </c>
      <c r="C160" s="63" t="s">
        <v>197</v>
      </c>
      <c r="D160" s="70"/>
      <c r="E160" s="70">
        <v>15000</v>
      </c>
    </row>
    <row r="161" spans="1:5" x14ac:dyDescent="0.25">
      <c r="A161" s="72">
        <v>79</v>
      </c>
      <c r="B161" s="73">
        <v>42247</v>
      </c>
      <c r="C161" s="74" t="s">
        <v>8</v>
      </c>
      <c r="D161" s="75"/>
      <c r="E161" s="75">
        <v>4000</v>
      </c>
    </row>
    <row r="162" spans="1:5" x14ac:dyDescent="0.25">
      <c r="A162" s="76"/>
      <c r="B162" s="77"/>
      <c r="C162" s="78" t="s">
        <v>211</v>
      </c>
      <c r="D162" s="79"/>
      <c r="E162" s="79">
        <v>4000</v>
      </c>
    </row>
    <row r="163" spans="1:5" x14ac:dyDescent="0.25">
      <c r="A163" s="60"/>
      <c r="B163" s="6"/>
      <c r="C163" s="80"/>
      <c r="D163" s="8">
        <f>D81+D82</f>
        <v>212000</v>
      </c>
      <c r="E163" s="8">
        <f>SUM(E83:E162)</f>
        <v>211890</v>
      </c>
    </row>
    <row r="164" spans="1:5" x14ac:dyDescent="0.25">
      <c r="A164" s="91"/>
      <c r="B164" s="91"/>
      <c r="C164" s="5" t="s">
        <v>99</v>
      </c>
      <c r="D164" s="8"/>
      <c r="E164" s="8">
        <f>D163-E163</f>
        <v>110</v>
      </c>
    </row>
    <row r="165" spans="1:5" x14ac:dyDescent="0.25">
      <c r="A165" s="81"/>
      <c r="B165" s="82"/>
      <c r="C165" s="81"/>
      <c r="D165" s="83"/>
      <c r="E165" s="83"/>
    </row>
    <row r="166" spans="1:5" ht="15.75" thickBot="1" x14ac:dyDescent="0.3">
      <c r="A166" s="81"/>
      <c r="B166" s="81"/>
      <c r="C166" s="82"/>
      <c r="D166" s="83"/>
      <c r="E166" s="83"/>
    </row>
    <row r="167" spans="1:5" ht="16.5" thickBot="1" x14ac:dyDescent="0.3">
      <c r="A167" s="150" t="s">
        <v>273</v>
      </c>
      <c r="B167" s="151"/>
      <c r="C167" s="151"/>
      <c r="D167" s="151"/>
      <c r="E167" s="152"/>
    </row>
    <row r="168" spans="1:5" ht="15.75" x14ac:dyDescent="0.25">
      <c r="A168" s="93" t="s">
        <v>141</v>
      </c>
      <c r="B168" s="93" t="s">
        <v>142</v>
      </c>
      <c r="C168" s="94" t="s">
        <v>143</v>
      </c>
      <c r="D168" s="95" t="s">
        <v>144</v>
      </c>
      <c r="E168" s="95" t="s">
        <v>145</v>
      </c>
    </row>
    <row r="169" spans="1:5" x14ac:dyDescent="0.25">
      <c r="A169" s="54"/>
      <c r="B169" s="54"/>
      <c r="C169" s="6" t="s">
        <v>213</v>
      </c>
      <c r="D169" s="8" t="s">
        <v>214</v>
      </c>
      <c r="E169" s="8"/>
    </row>
    <row r="170" spans="1:5" x14ac:dyDescent="0.25">
      <c r="A170" s="54"/>
      <c r="B170" s="54"/>
      <c r="C170" s="6" t="s">
        <v>215</v>
      </c>
      <c r="D170" s="8" t="s">
        <v>216</v>
      </c>
      <c r="E170" s="8"/>
    </row>
    <row r="171" spans="1:5" x14ac:dyDescent="0.25">
      <c r="A171" s="54"/>
      <c r="B171" s="54"/>
      <c r="C171" s="6" t="s">
        <v>132</v>
      </c>
      <c r="D171" s="8" t="s">
        <v>217</v>
      </c>
      <c r="E171" s="8"/>
    </row>
    <row r="172" spans="1:5" x14ac:dyDescent="0.25">
      <c r="A172" s="54">
        <v>1</v>
      </c>
      <c r="B172" s="7">
        <v>42254</v>
      </c>
      <c r="C172" s="6" t="s">
        <v>218</v>
      </c>
      <c r="D172" s="8"/>
      <c r="E172" s="8">
        <v>2500</v>
      </c>
    </row>
    <row r="173" spans="1:5" x14ac:dyDescent="0.25">
      <c r="A173" s="54">
        <v>2</v>
      </c>
      <c r="B173" s="7">
        <v>42254</v>
      </c>
      <c r="C173" s="6" t="s">
        <v>219</v>
      </c>
      <c r="D173" s="8"/>
      <c r="E173" s="8">
        <v>5275</v>
      </c>
    </row>
    <row r="174" spans="1:5" x14ac:dyDescent="0.25">
      <c r="A174" s="54">
        <v>3</v>
      </c>
      <c r="B174" s="7">
        <v>42256</v>
      </c>
      <c r="C174" s="6" t="s">
        <v>220</v>
      </c>
      <c r="D174" s="8"/>
      <c r="E174" s="8">
        <v>4300</v>
      </c>
    </row>
    <row r="175" spans="1:5" x14ac:dyDescent="0.25">
      <c r="A175" s="54">
        <v>4</v>
      </c>
      <c r="B175" s="7">
        <v>42258</v>
      </c>
      <c r="C175" s="6" t="s">
        <v>221</v>
      </c>
      <c r="D175" s="8"/>
      <c r="E175" s="8">
        <v>2925</v>
      </c>
    </row>
    <row r="176" spans="1:5" x14ac:dyDescent="0.25">
      <c r="A176" s="54">
        <v>5</v>
      </c>
      <c r="B176" s="7">
        <v>42258</v>
      </c>
      <c r="C176" s="6" t="s">
        <v>222</v>
      </c>
      <c r="D176" s="8"/>
      <c r="E176" s="8">
        <v>400</v>
      </c>
    </row>
    <row r="177" spans="1:5" x14ac:dyDescent="0.25">
      <c r="A177" s="54">
        <v>6</v>
      </c>
      <c r="B177" s="7">
        <v>42259</v>
      </c>
      <c r="C177" s="6" t="s">
        <v>223</v>
      </c>
      <c r="D177" s="8"/>
      <c r="E177" s="8">
        <v>200</v>
      </c>
    </row>
    <row r="178" spans="1:5" x14ac:dyDescent="0.25">
      <c r="A178" s="54">
        <v>7</v>
      </c>
      <c r="B178" s="7">
        <v>42261</v>
      </c>
      <c r="C178" s="6" t="s">
        <v>224</v>
      </c>
      <c r="D178" s="8"/>
      <c r="E178" s="8">
        <v>5000</v>
      </c>
    </row>
    <row r="179" spans="1:5" x14ac:dyDescent="0.25">
      <c r="A179" s="54">
        <v>8</v>
      </c>
      <c r="B179" s="7">
        <v>42268</v>
      </c>
      <c r="C179" s="6" t="s">
        <v>225</v>
      </c>
      <c r="D179" s="8"/>
      <c r="E179" s="8">
        <v>600</v>
      </c>
    </row>
    <row r="180" spans="1:5" x14ac:dyDescent="0.25">
      <c r="A180" s="54">
        <v>9</v>
      </c>
      <c r="B180" s="7">
        <v>42268</v>
      </c>
      <c r="C180" s="6" t="s">
        <v>226</v>
      </c>
      <c r="D180" s="8"/>
      <c r="E180" s="8">
        <v>500</v>
      </c>
    </row>
    <row r="181" spans="1:5" x14ac:dyDescent="0.25">
      <c r="A181" s="54">
        <v>10</v>
      </c>
      <c r="B181" s="7">
        <v>42271</v>
      </c>
      <c r="C181" s="6" t="s">
        <v>227</v>
      </c>
      <c r="D181" s="8"/>
      <c r="E181" s="8">
        <v>500</v>
      </c>
    </row>
    <row r="182" spans="1:5" x14ac:dyDescent="0.25">
      <c r="A182" s="54">
        <v>11</v>
      </c>
      <c r="B182" s="7">
        <v>42273</v>
      </c>
      <c r="C182" s="6" t="s">
        <v>228</v>
      </c>
      <c r="D182" s="8"/>
      <c r="E182" s="8">
        <v>1200</v>
      </c>
    </row>
    <row r="183" spans="1:5" x14ac:dyDescent="0.25">
      <c r="A183" s="54">
        <v>12</v>
      </c>
      <c r="B183" s="7">
        <v>42273</v>
      </c>
      <c r="C183" s="6" t="s">
        <v>229</v>
      </c>
      <c r="D183" s="8"/>
      <c r="E183" s="8">
        <v>515</v>
      </c>
    </row>
    <row r="184" spans="1:5" x14ac:dyDescent="0.25">
      <c r="A184" s="54">
        <v>13</v>
      </c>
      <c r="B184" s="7">
        <v>42277</v>
      </c>
      <c r="C184" s="6" t="s">
        <v>230</v>
      </c>
      <c r="D184" s="8"/>
      <c r="E184" s="8">
        <v>300</v>
      </c>
    </row>
    <row r="185" spans="1:5" x14ac:dyDescent="0.25">
      <c r="A185" s="54">
        <v>14</v>
      </c>
      <c r="B185" s="7">
        <v>42277</v>
      </c>
      <c r="C185" s="6" t="s">
        <v>231</v>
      </c>
      <c r="D185" s="8"/>
      <c r="E185" s="8">
        <v>2000</v>
      </c>
    </row>
    <row r="186" spans="1:5" x14ac:dyDescent="0.25">
      <c r="A186" s="54">
        <v>15</v>
      </c>
      <c r="B186" s="7">
        <v>42277</v>
      </c>
      <c r="C186" s="6" t="s">
        <v>232</v>
      </c>
      <c r="D186" s="8"/>
      <c r="E186" s="8">
        <v>2000</v>
      </c>
    </row>
    <row r="187" spans="1:5" x14ac:dyDescent="0.25">
      <c r="A187" s="54">
        <v>16</v>
      </c>
      <c r="B187" s="7">
        <v>42277</v>
      </c>
      <c r="C187" s="6" t="s">
        <v>233</v>
      </c>
      <c r="D187" s="8"/>
      <c r="E187" s="8">
        <v>15000</v>
      </c>
    </row>
    <row r="188" spans="1:5" x14ac:dyDescent="0.25">
      <c r="A188" s="54">
        <v>17</v>
      </c>
      <c r="B188" s="7">
        <v>42277</v>
      </c>
      <c r="C188" s="6" t="s">
        <v>8</v>
      </c>
      <c r="D188" s="8"/>
      <c r="E188" s="8">
        <v>4000</v>
      </c>
    </row>
    <row r="189" spans="1:5" x14ac:dyDescent="0.25">
      <c r="A189" s="54">
        <v>18</v>
      </c>
      <c r="B189" s="7">
        <v>42280</v>
      </c>
      <c r="C189" s="6" t="s">
        <v>234</v>
      </c>
      <c r="D189" s="8"/>
      <c r="E189" s="8">
        <v>1000</v>
      </c>
    </row>
    <row r="190" spans="1:5" x14ac:dyDescent="0.25">
      <c r="A190" s="54">
        <v>19</v>
      </c>
      <c r="B190" s="7">
        <v>42280</v>
      </c>
      <c r="C190" s="6" t="s">
        <v>235</v>
      </c>
      <c r="D190" s="8"/>
      <c r="E190" s="8">
        <v>250</v>
      </c>
    </row>
    <row r="191" spans="1:5" x14ac:dyDescent="0.25">
      <c r="A191" s="54">
        <v>20</v>
      </c>
      <c r="B191" s="7">
        <v>42283</v>
      </c>
      <c r="C191" s="6" t="s">
        <v>236</v>
      </c>
      <c r="D191" s="8"/>
      <c r="E191" s="8">
        <v>4100</v>
      </c>
    </row>
    <row r="192" spans="1:5" x14ac:dyDescent="0.25">
      <c r="A192" s="54">
        <v>21</v>
      </c>
      <c r="B192" s="7">
        <v>42283</v>
      </c>
      <c r="C192" s="6" t="s">
        <v>237</v>
      </c>
      <c r="D192" s="8"/>
      <c r="E192" s="8">
        <v>4100</v>
      </c>
    </row>
    <row r="193" spans="1:5" x14ac:dyDescent="0.25">
      <c r="A193" s="54">
        <v>22</v>
      </c>
      <c r="B193" s="7">
        <v>42283</v>
      </c>
      <c r="C193" s="6" t="s">
        <v>238</v>
      </c>
      <c r="D193" s="8"/>
      <c r="E193" s="8">
        <v>140</v>
      </c>
    </row>
    <row r="194" spans="1:5" x14ac:dyDescent="0.25">
      <c r="A194" s="54">
        <v>23</v>
      </c>
      <c r="B194" s="7">
        <v>42284</v>
      </c>
      <c r="C194" s="6" t="s">
        <v>239</v>
      </c>
      <c r="D194" s="8"/>
      <c r="E194" s="8">
        <v>100</v>
      </c>
    </row>
    <row r="195" spans="1:5" x14ac:dyDescent="0.25">
      <c r="A195" s="54">
        <v>24</v>
      </c>
      <c r="B195" s="7">
        <v>42284</v>
      </c>
      <c r="C195" s="6" t="s">
        <v>240</v>
      </c>
      <c r="D195" s="8"/>
      <c r="E195" s="8">
        <v>4000</v>
      </c>
    </row>
    <row r="196" spans="1:5" x14ac:dyDescent="0.25">
      <c r="A196" s="54">
        <v>25</v>
      </c>
      <c r="B196" s="7">
        <v>42284</v>
      </c>
      <c r="C196" s="6" t="s">
        <v>241</v>
      </c>
      <c r="D196" s="8"/>
      <c r="E196" s="8">
        <v>2500</v>
      </c>
    </row>
    <row r="197" spans="1:5" x14ac:dyDescent="0.25">
      <c r="A197" s="54">
        <v>26</v>
      </c>
      <c r="B197" s="7">
        <v>42284</v>
      </c>
      <c r="C197" s="6" t="s">
        <v>242</v>
      </c>
      <c r="D197" s="8"/>
      <c r="E197" s="8">
        <v>2500</v>
      </c>
    </row>
    <row r="198" spans="1:5" x14ac:dyDescent="0.25">
      <c r="A198" s="54">
        <v>27</v>
      </c>
      <c r="B198" s="7">
        <v>42284</v>
      </c>
      <c r="C198" s="6" t="s">
        <v>243</v>
      </c>
      <c r="D198" s="8"/>
      <c r="E198" s="8">
        <v>2500</v>
      </c>
    </row>
    <row r="199" spans="1:5" x14ac:dyDescent="0.25">
      <c r="A199" s="54">
        <v>28</v>
      </c>
      <c r="B199" s="7">
        <v>42284</v>
      </c>
      <c r="C199" s="6" t="s">
        <v>244</v>
      </c>
      <c r="D199" s="8"/>
      <c r="E199" s="8">
        <v>2500</v>
      </c>
    </row>
    <row r="200" spans="1:5" x14ac:dyDescent="0.25">
      <c r="A200" s="54">
        <v>29</v>
      </c>
      <c r="B200" s="7">
        <v>42284</v>
      </c>
      <c r="C200" s="6" t="s">
        <v>245</v>
      </c>
      <c r="D200" s="8"/>
      <c r="E200" s="8">
        <v>2500</v>
      </c>
    </row>
    <row r="201" spans="1:5" x14ac:dyDescent="0.25">
      <c r="A201" s="54">
        <v>30</v>
      </c>
      <c r="B201" s="7">
        <v>42284</v>
      </c>
      <c r="C201" s="6" t="s">
        <v>246</v>
      </c>
      <c r="D201" s="8"/>
      <c r="E201" s="8">
        <v>2500</v>
      </c>
    </row>
    <row r="202" spans="1:5" x14ac:dyDescent="0.25">
      <c r="A202" s="54">
        <v>31</v>
      </c>
      <c r="B202" s="7">
        <v>42284</v>
      </c>
      <c r="C202" s="6" t="s">
        <v>247</v>
      </c>
      <c r="D202" s="8"/>
      <c r="E202" s="8">
        <v>3500</v>
      </c>
    </row>
    <row r="203" spans="1:5" x14ac:dyDescent="0.25">
      <c r="A203" s="54">
        <v>32</v>
      </c>
      <c r="B203" s="7">
        <v>42287</v>
      </c>
      <c r="C203" s="6" t="s">
        <v>248</v>
      </c>
      <c r="D203" s="8"/>
      <c r="E203" s="8">
        <v>300</v>
      </c>
    </row>
    <row r="204" spans="1:5" x14ac:dyDescent="0.25">
      <c r="A204" s="54">
        <v>33</v>
      </c>
      <c r="B204" s="7">
        <v>42287</v>
      </c>
      <c r="C204" s="6" t="s">
        <v>249</v>
      </c>
      <c r="D204" s="8"/>
      <c r="E204" s="8">
        <v>1690</v>
      </c>
    </row>
    <row r="205" spans="1:5" x14ac:dyDescent="0.25">
      <c r="A205" s="54">
        <v>34</v>
      </c>
      <c r="B205" s="7">
        <v>42289</v>
      </c>
      <c r="C205" s="6" t="s">
        <v>250</v>
      </c>
      <c r="D205" s="8"/>
      <c r="E205" s="8">
        <v>300</v>
      </c>
    </row>
    <row r="206" spans="1:5" x14ac:dyDescent="0.25">
      <c r="A206" s="54">
        <v>35</v>
      </c>
      <c r="B206" s="7">
        <v>42289</v>
      </c>
      <c r="C206" s="6" t="s">
        <v>251</v>
      </c>
      <c r="D206" s="8"/>
      <c r="E206" s="8">
        <v>200</v>
      </c>
    </row>
    <row r="207" spans="1:5" x14ac:dyDescent="0.25">
      <c r="A207" s="54">
        <v>36</v>
      </c>
      <c r="B207" s="7">
        <v>42289</v>
      </c>
      <c r="C207" s="6" t="s">
        <v>252</v>
      </c>
      <c r="D207" s="8"/>
      <c r="E207" s="8">
        <v>200</v>
      </c>
    </row>
    <row r="208" spans="1:5" x14ac:dyDescent="0.25">
      <c r="A208" s="54">
        <v>37</v>
      </c>
      <c r="B208" s="7">
        <v>42306</v>
      </c>
      <c r="C208" s="6" t="s">
        <v>253</v>
      </c>
      <c r="D208" s="8"/>
      <c r="E208" s="8">
        <v>200</v>
      </c>
    </row>
    <row r="209" spans="1:5" x14ac:dyDescent="0.25">
      <c r="A209" s="54">
        <v>38</v>
      </c>
      <c r="B209" s="7">
        <v>42308</v>
      </c>
      <c r="C209" s="6" t="s">
        <v>254</v>
      </c>
      <c r="D209" s="8"/>
      <c r="E209" s="8">
        <v>23000</v>
      </c>
    </row>
    <row r="210" spans="1:5" x14ac:dyDescent="0.25">
      <c r="A210" s="54">
        <v>39</v>
      </c>
      <c r="B210" s="7">
        <v>42310</v>
      </c>
      <c r="C210" s="6" t="s">
        <v>255</v>
      </c>
      <c r="D210" s="8"/>
      <c r="E210" s="8"/>
    </row>
    <row r="211" spans="1:5" x14ac:dyDescent="0.25">
      <c r="A211" s="54"/>
      <c r="B211" s="54"/>
      <c r="C211" s="6" t="s">
        <v>256</v>
      </c>
      <c r="D211" s="8"/>
      <c r="E211" s="8">
        <v>150</v>
      </c>
    </row>
    <row r="212" spans="1:5" x14ac:dyDescent="0.25">
      <c r="A212" s="54"/>
      <c r="B212" s="54"/>
      <c r="C212" s="6" t="s">
        <v>257</v>
      </c>
      <c r="D212" s="8"/>
      <c r="E212" s="8">
        <v>150</v>
      </c>
    </row>
    <row r="213" spans="1:5" x14ac:dyDescent="0.25">
      <c r="A213" s="54"/>
      <c r="B213" s="54"/>
      <c r="C213" s="6" t="s">
        <v>258</v>
      </c>
      <c r="D213" s="8"/>
      <c r="E213" s="8">
        <v>150</v>
      </c>
    </row>
    <row r="214" spans="1:5" x14ac:dyDescent="0.25">
      <c r="A214" s="54"/>
      <c r="B214" s="54"/>
      <c r="C214" s="6" t="s">
        <v>259</v>
      </c>
      <c r="D214" s="8"/>
      <c r="E214" s="8">
        <v>150</v>
      </c>
    </row>
    <row r="215" spans="1:5" x14ac:dyDescent="0.25">
      <c r="A215" s="54"/>
      <c r="B215" s="54"/>
      <c r="C215" s="6" t="s">
        <v>260</v>
      </c>
      <c r="D215" s="8"/>
      <c r="E215" s="8">
        <v>150</v>
      </c>
    </row>
    <row r="216" spans="1:5" x14ac:dyDescent="0.25">
      <c r="A216" s="54"/>
      <c r="B216" s="54"/>
      <c r="C216" s="6" t="s">
        <v>261</v>
      </c>
      <c r="D216" s="8"/>
      <c r="E216" s="8">
        <v>150</v>
      </c>
    </row>
    <row r="217" spans="1:5" x14ac:dyDescent="0.25">
      <c r="A217" s="54">
        <v>40</v>
      </c>
      <c r="B217" s="7">
        <v>42313</v>
      </c>
      <c r="C217" s="6" t="s">
        <v>15</v>
      </c>
      <c r="D217" s="8"/>
      <c r="E217" s="8">
        <v>3000</v>
      </c>
    </row>
    <row r="218" spans="1:5" x14ac:dyDescent="0.25">
      <c r="A218" s="54">
        <v>41</v>
      </c>
      <c r="B218" s="7">
        <v>42313</v>
      </c>
      <c r="C218" s="6" t="s">
        <v>262</v>
      </c>
      <c r="D218" s="8"/>
      <c r="E218" s="8">
        <v>100</v>
      </c>
    </row>
    <row r="219" spans="1:5" x14ac:dyDescent="0.25">
      <c r="A219" s="54">
        <v>42</v>
      </c>
      <c r="B219" s="7">
        <v>42313</v>
      </c>
      <c r="C219" s="6" t="s">
        <v>263</v>
      </c>
      <c r="D219" s="8"/>
      <c r="E219" s="8">
        <v>710</v>
      </c>
    </row>
    <row r="220" spans="1:5" x14ac:dyDescent="0.25">
      <c r="A220" s="54">
        <v>43</v>
      </c>
      <c r="B220" s="7">
        <v>42324</v>
      </c>
      <c r="C220" s="6" t="s">
        <v>264</v>
      </c>
      <c r="D220" s="8"/>
      <c r="E220" s="8">
        <v>2000</v>
      </c>
    </row>
    <row r="221" spans="1:5" x14ac:dyDescent="0.25">
      <c r="A221" s="54">
        <v>44</v>
      </c>
      <c r="B221" s="7">
        <v>42324</v>
      </c>
      <c r="C221" s="6" t="s">
        <v>265</v>
      </c>
      <c r="D221" s="8"/>
      <c r="E221" s="8">
        <v>200</v>
      </c>
    </row>
    <row r="222" spans="1:5" x14ac:dyDescent="0.25">
      <c r="A222" s="54">
        <v>45</v>
      </c>
      <c r="B222" s="7">
        <v>42328</v>
      </c>
      <c r="C222" s="6" t="s">
        <v>266</v>
      </c>
      <c r="D222" s="8"/>
      <c r="E222" s="8">
        <v>200</v>
      </c>
    </row>
    <row r="223" spans="1:5" x14ac:dyDescent="0.25">
      <c r="A223" s="54">
        <v>46</v>
      </c>
      <c r="B223" s="7">
        <v>42332</v>
      </c>
      <c r="C223" s="6" t="s">
        <v>267</v>
      </c>
      <c r="D223" s="8"/>
      <c r="E223" s="8">
        <v>200</v>
      </c>
    </row>
    <row r="224" spans="1:5" x14ac:dyDescent="0.25">
      <c r="A224" s="54">
        <v>47</v>
      </c>
      <c r="B224" s="7">
        <v>42333</v>
      </c>
      <c r="C224" s="6" t="s">
        <v>268</v>
      </c>
      <c r="D224" s="8"/>
      <c r="E224" s="8">
        <v>3500</v>
      </c>
    </row>
    <row r="225" spans="1:5" x14ac:dyDescent="0.25">
      <c r="A225" s="54">
        <v>48</v>
      </c>
      <c r="B225" s="7">
        <v>42338</v>
      </c>
      <c r="C225" s="6" t="s">
        <v>254</v>
      </c>
      <c r="D225" s="8"/>
      <c r="E225" s="8">
        <v>23000</v>
      </c>
    </row>
    <row r="226" spans="1:5" x14ac:dyDescent="0.25">
      <c r="A226" s="54">
        <v>49</v>
      </c>
      <c r="B226" s="7">
        <v>42322</v>
      </c>
      <c r="C226" s="6" t="s">
        <v>269</v>
      </c>
      <c r="D226" s="8"/>
      <c r="E226" s="8">
        <v>2295</v>
      </c>
    </row>
    <row r="227" spans="1:5" x14ac:dyDescent="0.25">
      <c r="A227" s="54">
        <v>50</v>
      </c>
      <c r="B227" s="7">
        <v>42324</v>
      </c>
      <c r="C227" s="6" t="s">
        <v>270</v>
      </c>
      <c r="D227" s="8"/>
      <c r="E227" s="8">
        <v>200</v>
      </c>
    </row>
    <row r="228" spans="1:5" x14ac:dyDescent="0.25">
      <c r="A228" s="54">
        <v>51</v>
      </c>
      <c r="B228" s="7">
        <v>42328</v>
      </c>
      <c r="C228" s="6" t="s">
        <v>252</v>
      </c>
      <c r="D228" s="8"/>
      <c r="E228" s="8">
        <v>200</v>
      </c>
    </row>
    <row r="229" spans="1:5" x14ac:dyDescent="0.25">
      <c r="A229" s="54">
        <v>52</v>
      </c>
      <c r="B229" s="7">
        <v>42332</v>
      </c>
      <c r="C229" s="6" t="s">
        <v>253</v>
      </c>
      <c r="D229" s="8"/>
      <c r="E229" s="8">
        <v>200</v>
      </c>
    </row>
    <row r="230" spans="1:5" x14ac:dyDescent="0.25">
      <c r="A230" s="54">
        <v>53</v>
      </c>
      <c r="B230" s="7">
        <v>42338</v>
      </c>
      <c r="C230" s="6" t="s">
        <v>271</v>
      </c>
      <c r="D230" s="8"/>
      <c r="E230" s="8">
        <v>2000</v>
      </c>
    </row>
    <row r="231" spans="1:5" x14ac:dyDescent="0.25">
      <c r="A231" s="54">
        <v>54</v>
      </c>
      <c r="B231" s="7">
        <v>42338</v>
      </c>
      <c r="C231" s="6" t="s">
        <v>272</v>
      </c>
      <c r="D231" s="8"/>
      <c r="E231" s="8">
        <v>2000</v>
      </c>
    </row>
    <row r="232" spans="1:5" x14ac:dyDescent="0.25">
      <c r="A232" s="54">
        <v>55</v>
      </c>
      <c r="B232" s="7">
        <v>42338</v>
      </c>
      <c r="C232" s="6" t="s">
        <v>233</v>
      </c>
      <c r="D232" s="8"/>
      <c r="E232" s="8">
        <v>15000</v>
      </c>
    </row>
    <row r="233" spans="1:5" x14ac:dyDescent="0.25">
      <c r="A233" s="54">
        <v>56</v>
      </c>
      <c r="B233" s="7">
        <v>42338</v>
      </c>
      <c r="C233" s="6" t="s">
        <v>8</v>
      </c>
      <c r="D233" s="8"/>
      <c r="E233" s="8">
        <v>4000</v>
      </c>
    </row>
    <row r="234" spans="1:5" ht="15.75" x14ac:dyDescent="0.25">
      <c r="A234" s="54"/>
      <c r="B234" s="54"/>
      <c r="C234" s="96" t="s">
        <v>132</v>
      </c>
      <c r="D234" s="8"/>
      <c r="E234" s="8">
        <f>SUM(E170:E233)</f>
        <v>165000</v>
      </c>
    </row>
    <row r="235" spans="1:5" ht="15.75" thickBot="1" x14ac:dyDescent="0.3">
      <c r="A235" s="53"/>
      <c r="B235" s="67"/>
      <c r="C235" s="71"/>
      <c r="D235" s="66"/>
      <c r="E235" s="70"/>
    </row>
    <row r="236" spans="1:5" x14ac:dyDescent="0.25">
      <c r="A236" s="53"/>
      <c r="B236" s="97"/>
      <c r="C236" s="82"/>
      <c r="D236" s="98"/>
      <c r="E236" s="83"/>
    </row>
    <row r="237" spans="1:5" x14ac:dyDescent="0.25">
      <c r="A237" s="53"/>
      <c r="B237" s="97"/>
      <c r="C237" s="81"/>
      <c r="D237" s="98"/>
      <c r="E237" s="83"/>
    </row>
    <row r="238" spans="1:5" x14ac:dyDescent="0.25">
      <c r="A238" s="53"/>
      <c r="B238" s="61"/>
      <c r="E238" s="83"/>
    </row>
  </sheetData>
  <mergeCells count="3">
    <mergeCell ref="A2:E2"/>
    <mergeCell ref="A79:E79"/>
    <mergeCell ref="A167:E16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topLeftCell="A129" workbookViewId="0">
      <selection activeCell="G105" sqref="G105"/>
    </sheetView>
  </sheetViews>
  <sheetFormatPr baseColWidth="10" defaultColWidth="9.140625" defaultRowHeight="15" x14ac:dyDescent="0.25"/>
  <cols>
    <col min="1" max="1" width="11.42578125" customWidth="1"/>
    <col min="2" max="2" width="15.7109375" customWidth="1"/>
    <col min="3" max="3" width="59.85546875" customWidth="1"/>
    <col min="4" max="4" width="12.42578125" customWidth="1"/>
    <col min="5" max="5" width="10.28515625" customWidth="1"/>
  </cols>
  <sheetData>
    <row r="1" spans="1:5" ht="16.5" thickBot="1" x14ac:dyDescent="0.3">
      <c r="A1" s="150" t="s">
        <v>332</v>
      </c>
      <c r="B1" s="151"/>
      <c r="C1" s="151"/>
      <c r="D1" s="151"/>
      <c r="E1" s="152"/>
    </row>
    <row r="2" spans="1:5" ht="18.75" thickBot="1" x14ac:dyDescent="0.3">
      <c r="A2" s="13"/>
      <c r="B2" s="14"/>
      <c r="C2" s="14"/>
      <c r="D2" s="14"/>
      <c r="E2" s="15"/>
    </row>
    <row r="3" spans="1:5" ht="16.5" thickBot="1" x14ac:dyDescent="0.3">
      <c r="A3" s="153" t="s">
        <v>52</v>
      </c>
      <c r="B3" s="16" t="s">
        <v>1</v>
      </c>
      <c r="C3" s="17" t="s">
        <v>53</v>
      </c>
      <c r="D3" s="18" t="s">
        <v>3</v>
      </c>
      <c r="E3" s="19" t="s">
        <v>4</v>
      </c>
    </row>
    <row r="4" spans="1:5" ht="24.75" customHeight="1" x14ac:dyDescent="0.25">
      <c r="A4" s="154"/>
      <c r="B4" s="20"/>
      <c r="C4" s="21"/>
      <c r="D4" s="22"/>
      <c r="E4" s="23"/>
    </row>
    <row r="5" spans="1:5" ht="15.75" x14ac:dyDescent="0.25">
      <c r="A5" s="24"/>
      <c r="B5" s="25">
        <v>42029</v>
      </c>
      <c r="C5" s="26" t="s">
        <v>54</v>
      </c>
      <c r="D5" s="27">
        <v>162000</v>
      </c>
      <c r="E5" s="28"/>
    </row>
    <row r="6" spans="1:5" x14ac:dyDescent="0.25">
      <c r="A6" s="29"/>
      <c r="B6" s="30">
        <v>41333</v>
      </c>
      <c r="C6" s="31" t="s">
        <v>55</v>
      </c>
      <c r="D6" s="32">
        <v>1200</v>
      </c>
      <c r="E6" s="32"/>
    </row>
    <row r="7" spans="1:5" ht="45" customHeight="1" x14ac:dyDescent="0.25">
      <c r="A7" s="29"/>
      <c r="B7" s="33">
        <v>42033</v>
      </c>
      <c r="C7" s="34" t="s">
        <v>56</v>
      </c>
      <c r="D7" s="32"/>
      <c r="E7" s="32">
        <v>600</v>
      </c>
    </row>
    <row r="8" spans="1:5" x14ac:dyDescent="0.25">
      <c r="A8" s="29">
        <v>79</v>
      </c>
      <c r="B8" s="35">
        <v>42034</v>
      </c>
      <c r="C8" s="34" t="s">
        <v>57</v>
      </c>
      <c r="D8" s="32"/>
      <c r="E8" s="32">
        <v>12000</v>
      </c>
    </row>
    <row r="9" spans="1:5" ht="38.25" x14ac:dyDescent="0.25">
      <c r="A9" s="29">
        <v>80</v>
      </c>
      <c r="B9" s="35">
        <v>42034</v>
      </c>
      <c r="C9" s="34" t="s">
        <v>58</v>
      </c>
      <c r="D9" s="32"/>
      <c r="E9" s="32">
        <v>16000</v>
      </c>
    </row>
    <row r="10" spans="1:5" ht="25.5" x14ac:dyDescent="0.25">
      <c r="A10" s="29">
        <v>81</v>
      </c>
      <c r="B10" s="35">
        <v>42035</v>
      </c>
      <c r="C10" s="34" t="s">
        <v>59</v>
      </c>
      <c r="D10" s="32"/>
      <c r="E10" s="32">
        <v>600</v>
      </c>
    </row>
    <row r="11" spans="1:5" x14ac:dyDescent="0.25">
      <c r="A11" s="29"/>
      <c r="B11" s="30">
        <v>42035</v>
      </c>
      <c r="C11" s="34" t="s">
        <v>60</v>
      </c>
      <c r="D11" s="32">
        <v>1800</v>
      </c>
      <c r="E11" s="32"/>
    </row>
    <row r="12" spans="1:5" ht="45" x14ac:dyDescent="0.25">
      <c r="A12" s="29">
        <v>82</v>
      </c>
      <c r="B12" s="35">
        <v>42037</v>
      </c>
      <c r="C12" s="31" t="s">
        <v>61</v>
      </c>
      <c r="D12" s="32"/>
      <c r="E12" s="32">
        <v>14000</v>
      </c>
    </row>
    <row r="13" spans="1:5" x14ac:dyDescent="0.25">
      <c r="A13" s="29">
        <v>83</v>
      </c>
      <c r="B13" s="30">
        <v>42037</v>
      </c>
      <c r="C13" s="36" t="s">
        <v>62</v>
      </c>
      <c r="D13" s="32"/>
      <c r="E13" s="32">
        <v>11200</v>
      </c>
    </row>
    <row r="14" spans="1:5" x14ac:dyDescent="0.25">
      <c r="A14" s="29">
        <v>84</v>
      </c>
      <c r="B14" s="30">
        <v>42037</v>
      </c>
      <c r="C14" s="34" t="s">
        <v>63</v>
      </c>
      <c r="D14" s="32"/>
      <c r="E14" s="32">
        <v>8000</v>
      </c>
    </row>
    <row r="15" spans="1:5" ht="25.5" x14ac:dyDescent="0.25">
      <c r="A15" s="29">
        <v>85</v>
      </c>
      <c r="B15" s="35">
        <v>42037</v>
      </c>
      <c r="C15" s="34" t="s">
        <v>64</v>
      </c>
      <c r="D15" s="32"/>
      <c r="E15" s="32">
        <v>2400</v>
      </c>
    </row>
    <row r="16" spans="1:5" ht="25.5" x14ac:dyDescent="0.25">
      <c r="A16" s="29">
        <v>86</v>
      </c>
      <c r="B16" s="35">
        <v>42038</v>
      </c>
      <c r="C16" s="34" t="s">
        <v>65</v>
      </c>
      <c r="D16" s="32"/>
      <c r="E16" s="32">
        <v>1500</v>
      </c>
    </row>
    <row r="17" spans="1:5" ht="30" x14ac:dyDescent="0.25">
      <c r="A17" s="29">
        <v>87</v>
      </c>
      <c r="B17" s="35">
        <v>42038</v>
      </c>
      <c r="C17" s="31" t="s">
        <v>66</v>
      </c>
      <c r="D17" s="32"/>
      <c r="E17" s="32">
        <v>6210</v>
      </c>
    </row>
    <row r="18" spans="1:5" x14ac:dyDescent="0.25">
      <c r="A18" s="29">
        <v>88</v>
      </c>
      <c r="B18" s="37">
        <v>42038</v>
      </c>
      <c r="C18" s="34" t="s">
        <v>67</v>
      </c>
      <c r="D18" s="32"/>
      <c r="E18" s="32">
        <v>300</v>
      </c>
    </row>
    <row r="19" spans="1:5" ht="30" x14ac:dyDescent="0.25">
      <c r="A19" s="38">
        <v>89</v>
      </c>
      <c r="B19" s="30">
        <v>42038</v>
      </c>
      <c r="C19" s="31" t="s">
        <v>68</v>
      </c>
      <c r="D19" s="32"/>
      <c r="E19" s="32">
        <v>800</v>
      </c>
    </row>
    <row r="20" spans="1:5" ht="30" x14ac:dyDescent="0.25">
      <c r="A20" s="29">
        <v>90</v>
      </c>
      <c r="B20" s="30">
        <v>42040</v>
      </c>
      <c r="C20" s="31" t="s">
        <v>69</v>
      </c>
      <c r="D20" s="32"/>
      <c r="E20" s="32">
        <v>400</v>
      </c>
    </row>
    <row r="21" spans="1:5" ht="30" x14ac:dyDescent="0.25">
      <c r="A21" s="29">
        <v>91</v>
      </c>
      <c r="B21" s="35">
        <v>42041</v>
      </c>
      <c r="C21" s="31" t="s">
        <v>70</v>
      </c>
      <c r="D21" s="32"/>
      <c r="E21" s="32">
        <v>2000</v>
      </c>
    </row>
    <row r="22" spans="1:5" ht="30" x14ac:dyDescent="0.25">
      <c r="A22" s="29">
        <v>92</v>
      </c>
      <c r="B22" s="39">
        <v>42041</v>
      </c>
      <c r="C22" s="31" t="s">
        <v>71</v>
      </c>
      <c r="D22" s="32"/>
      <c r="E22" s="32">
        <v>3700</v>
      </c>
    </row>
    <row r="23" spans="1:5" ht="25.5" x14ac:dyDescent="0.25">
      <c r="A23" s="38">
        <v>93</v>
      </c>
      <c r="B23" s="30">
        <v>42041</v>
      </c>
      <c r="C23" s="34" t="s">
        <v>72</v>
      </c>
      <c r="D23" s="32"/>
      <c r="E23" s="32">
        <v>3500</v>
      </c>
    </row>
    <row r="24" spans="1:5" x14ac:dyDescent="0.25">
      <c r="A24" s="29">
        <v>94</v>
      </c>
      <c r="B24" s="30">
        <v>42042</v>
      </c>
      <c r="C24" s="40" t="s">
        <v>73</v>
      </c>
      <c r="D24" s="32"/>
      <c r="E24" s="32">
        <v>6000</v>
      </c>
    </row>
    <row r="25" spans="1:5" ht="25.5" x14ac:dyDescent="0.25">
      <c r="A25" s="29">
        <v>95</v>
      </c>
      <c r="B25" s="35">
        <v>42044</v>
      </c>
      <c r="C25" s="34" t="s">
        <v>74</v>
      </c>
      <c r="D25" s="32"/>
      <c r="E25" s="32">
        <v>1200</v>
      </c>
    </row>
    <row r="26" spans="1:5" ht="30" x14ac:dyDescent="0.25">
      <c r="A26" s="38">
        <v>96</v>
      </c>
      <c r="B26" s="35">
        <v>42044</v>
      </c>
      <c r="C26" s="31" t="s">
        <v>75</v>
      </c>
      <c r="D26" s="32"/>
      <c r="E26" s="32">
        <v>5000</v>
      </c>
    </row>
    <row r="27" spans="1:5" ht="30" x14ac:dyDescent="0.25">
      <c r="A27" s="38">
        <v>97</v>
      </c>
      <c r="B27" s="30">
        <v>42044</v>
      </c>
      <c r="C27" s="31" t="s">
        <v>70</v>
      </c>
      <c r="D27" s="32"/>
      <c r="E27" s="32">
        <v>7500</v>
      </c>
    </row>
    <row r="28" spans="1:5" ht="30" x14ac:dyDescent="0.25">
      <c r="A28" s="38">
        <v>98</v>
      </c>
      <c r="B28" s="35">
        <v>42044</v>
      </c>
      <c r="C28" s="31" t="s">
        <v>76</v>
      </c>
      <c r="D28" s="32"/>
      <c r="E28" s="32">
        <v>10000</v>
      </c>
    </row>
    <row r="29" spans="1:5" ht="25.5" x14ac:dyDescent="0.25">
      <c r="A29" s="38">
        <v>99</v>
      </c>
      <c r="B29" s="30">
        <v>42044</v>
      </c>
      <c r="C29" s="34" t="s">
        <v>77</v>
      </c>
      <c r="D29" s="32"/>
      <c r="E29" s="32">
        <v>1200</v>
      </c>
    </row>
    <row r="30" spans="1:5" ht="30" x14ac:dyDescent="0.25">
      <c r="A30" s="38">
        <v>100</v>
      </c>
      <c r="B30" s="35">
        <v>42045</v>
      </c>
      <c r="C30" s="31" t="s">
        <v>78</v>
      </c>
      <c r="D30" s="32"/>
      <c r="E30" s="32">
        <v>1750</v>
      </c>
    </row>
    <row r="31" spans="1:5" ht="30" x14ac:dyDescent="0.25">
      <c r="A31" s="38">
        <v>101</v>
      </c>
      <c r="B31" s="35">
        <v>42045</v>
      </c>
      <c r="C31" s="31" t="s">
        <v>79</v>
      </c>
      <c r="D31" s="32"/>
      <c r="E31" s="32">
        <v>1000</v>
      </c>
    </row>
    <row r="32" spans="1:5" ht="30" x14ac:dyDescent="0.25">
      <c r="A32" s="38">
        <v>102</v>
      </c>
      <c r="B32" s="35">
        <v>42045</v>
      </c>
      <c r="C32" s="31" t="s">
        <v>80</v>
      </c>
      <c r="D32" s="32"/>
      <c r="E32" s="32">
        <v>3450</v>
      </c>
    </row>
    <row r="33" spans="1:5" ht="30" x14ac:dyDescent="0.25">
      <c r="A33" s="38">
        <v>103</v>
      </c>
      <c r="B33" s="35">
        <v>42053</v>
      </c>
      <c r="C33" s="31" t="s">
        <v>81</v>
      </c>
      <c r="D33" s="32"/>
      <c r="E33" s="32">
        <v>3000</v>
      </c>
    </row>
    <row r="34" spans="1:5" ht="30" x14ac:dyDescent="0.25">
      <c r="A34" s="38">
        <v>104</v>
      </c>
      <c r="B34" s="30">
        <v>42054</v>
      </c>
      <c r="C34" s="31" t="s">
        <v>82</v>
      </c>
      <c r="D34" s="32"/>
      <c r="E34" s="32">
        <v>700</v>
      </c>
    </row>
    <row r="35" spans="1:5" ht="30" x14ac:dyDescent="0.25">
      <c r="A35" s="38">
        <v>105</v>
      </c>
      <c r="B35" s="35">
        <v>42055</v>
      </c>
      <c r="C35" s="31" t="s">
        <v>83</v>
      </c>
      <c r="D35" s="32"/>
      <c r="E35" s="32">
        <v>10000</v>
      </c>
    </row>
    <row r="36" spans="1:5" x14ac:dyDescent="0.25">
      <c r="A36" s="38">
        <v>106</v>
      </c>
      <c r="B36" s="30">
        <v>42055</v>
      </c>
      <c r="C36" s="34" t="s">
        <v>67</v>
      </c>
      <c r="D36" s="32"/>
      <c r="E36" s="32">
        <v>300</v>
      </c>
    </row>
    <row r="37" spans="1:5" ht="30" x14ac:dyDescent="0.25">
      <c r="A37" s="38">
        <v>107</v>
      </c>
      <c r="B37" s="30">
        <v>42055</v>
      </c>
      <c r="C37" s="41" t="s">
        <v>84</v>
      </c>
      <c r="D37" s="32"/>
      <c r="E37" s="32">
        <v>2500</v>
      </c>
    </row>
    <row r="38" spans="1:5" x14ac:dyDescent="0.25">
      <c r="A38" s="38"/>
      <c r="B38" s="35">
        <v>42060</v>
      </c>
      <c r="C38" s="41" t="s">
        <v>85</v>
      </c>
      <c r="D38" s="32">
        <v>4000</v>
      </c>
      <c r="E38" s="32"/>
    </row>
    <row r="39" spans="1:5" x14ac:dyDescent="0.25">
      <c r="A39" s="38"/>
      <c r="B39" s="30">
        <v>42063</v>
      </c>
      <c r="C39" s="40" t="s">
        <v>86</v>
      </c>
      <c r="D39" s="32">
        <v>1500</v>
      </c>
      <c r="E39" s="32"/>
    </row>
    <row r="40" spans="1:5" x14ac:dyDescent="0.25">
      <c r="A40" s="38"/>
      <c r="B40" s="30">
        <v>42063</v>
      </c>
      <c r="C40" s="40" t="s">
        <v>87</v>
      </c>
      <c r="D40" s="32">
        <v>1150</v>
      </c>
      <c r="E40" s="32"/>
    </row>
    <row r="41" spans="1:5" x14ac:dyDescent="0.25">
      <c r="A41" s="38">
        <v>108</v>
      </c>
      <c r="B41" s="30">
        <v>42065</v>
      </c>
      <c r="C41" s="40" t="s">
        <v>88</v>
      </c>
      <c r="D41" s="32"/>
      <c r="E41" s="32">
        <v>500</v>
      </c>
    </row>
    <row r="42" spans="1:5" ht="25.5" x14ac:dyDescent="0.25">
      <c r="A42" s="38">
        <v>109</v>
      </c>
      <c r="B42" s="30">
        <v>42087</v>
      </c>
      <c r="C42" s="40" t="s">
        <v>89</v>
      </c>
      <c r="D42" s="32"/>
      <c r="E42" s="32">
        <v>420</v>
      </c>
    </row>
    <row r="43" spans="1:5" x14ac:dyDescent="0.25">
      <c r="A43" s="38">
        <v>110</v>
      </c>
      <c r="B43" s="30">
        <v>42087</v>
      </c>
      <c r="C43" s="41" t="s">
        <v>90</v>
      </c>
      <c r="D43" s="32"/>
      <c r="E43" s="32">
        <v>50000</v>
      </c>
    </row>
    <row r="44" spans="1:5" x14ac:dyDescent="0.25">
      <c r="A44" s="38">
        <v>111</v>
      </c>
      <c r="B44" s="35">
        <v>42092</v>
      </c>
      <c r="C44" s="34" t="s">
        <v>91</v>
      </c>
      <c r="D44" s="32"/>
      <c r="E44" s="32">
        <v>400</v>
      </c>
    </row>
    <row r="45" spans="1:5" ht="25.5" x14ac:dyDescent="0.25">
      <c r="A45" s="38"/>
      <c r="B45" s="39" t="s">
        <v>92</v>
      </c>
      <c r="C45" s="40" t="s">
        <v>93</v>
      </c>
      <c r="D45" s="32">
        <v>50000</v>
      </c>
      <c r="E45" s="32"/>
    </row>
    <row r="46" spans="1:5" ht="30" x14ac:dyDescent="0.25">
      <c r="A46" s="38">
        <v>112</v>
      </c>
      <c r="B46" s="30">
        <v>42058</v>
      </c>
      <c r="C46" s="31" t="s">
        <v>94</v>
      </c>
      <c r="D46" s="32"/>
      <c r="E46" s="32">
        <v>1500</v>
      </c>
    </row>
    <row r="47" spans="1:5" ht="30" x14ac:dyDescent="0.25">
      <c r="A47" s="29">
        <v>113</v>
      </c>
      <c r="B47" s="42" t="s">
        <v>95</v>
      </c>
      <c r="C47" s="31" t="s">
        <v>96</v>
      </c>
      <c r="D47" s="32"/>
      <c r="E47" s="32">
        <v>32000</v>
      </c>
    </row>
    <row r="48" spans="1:5" x14ac:dyDescent="0.25">
      <c r="A48" s="9"/>
      <c r="B48" s="9"/>
      <c r="C48" s="43" t="s">
        <v>97</v>
      </c>
      <c r="D48" s="44">
        <f>SUM(D5:D47)</f>
        <v>221650</v>
      </c>
      <c r="E48" s="45"/>
    </row>
    <row r="49" spans="1:5" x14ac:dyDescent="0.25">
      <c r="A49" s="9"/>
      <c r="B49" s="9"/>
      <c r="C49" s="43" t="s">
        <v>98</v>
      </c>
      <c r="D49" s="44"/>
      <c r="E49" s="44">
        <f>SUM(E5:E47)</f>
        <v>221630</v>
      </c>
    </row>
    <row r="50" spans="1:5" ht="15.75" x14ac:dyDescent="0.25">
      <c r="A50" s="46"/>
      <c r="B50" s="46"/>
      <c r="C50" s="47" t="s">
        <v>99</v>
      </c>
      <c r="D50" s="48"/>
      <c r="E50" s="55">
        <f>D48-E49</f>
        <v>20</v>
      </c>
    </row>
    <row r="51" spans="1:5" ht="15.75" thickBot="1" x14ac:dyDescent="0.3">
      <c r="A51" s="2"/>
      <c r="B51" s="2"/>
      <c r="D51" s="49"/>
      <c r="E51" s="50"/>
    </row>
    <row r="52" spans="1:5" ht="16.5" thickBot="1" x14ac:dyDescent="0.3">
      <c r="A52" s="150" t="s">
        <v>370</v>
      </c>
      <c r="B52" s="151"/>
      <c r="C52" s="151"/>
      <c r="D52" s="151"/>
      <c r="E52" s="152"/>
    </row>
    <row r="53" spans="1:5" ht="16.5" thickBot="1" x14ac:dyDescent="0.3">
      <c r="A53" s="153" t="s">
        <v>0</v>
      </c>
      <c r="B53" s="17" t="s">
        <v>1</v>
      </c>
      <c r="C53" s="17" t="s">
        <v>53</v>
      </c>
      <c r="D53" s="18" t="s">
        <v>3</v>
      </c>
      <c r="E53" s="19" t="s">
        <v>4</v>
      </c>
    </row>
    <row r="54" spans="1:5" x14ac:dyDescent="0.25">
      <c r="A54" s="154"/>
      <c r="B54" s="21"/>
      <c r="C54" s="21"/>
      <c r="D54" s="22"/>
      <c r="E54" s="23"/>
    </row>
    <row r="55" spans="1:5" ht="15.75" x14ac:dyDescent="0.25">
      <c r="A55" s="24"/>
      <c r="B55" s="113">
        <v>41774</v>
      </c>
      <c r="C55" s="26" t="s">
        <v>54</v>
      </c>
      <c r="D55" s="27">
        <v>220000</v>
      </c>
      <c r="E55" s="28"/>
    </row>
    <row r="56" spans="1:5" x14ac:dyDescent="0.25">
      <c r="A56" s="29"/>
      <c r="B56" s="114"/>
      <c r="C56" s="31" t="s">
        <v>333</v>
      </c>
      <c r="D56" s="32"/>
      <c r="E56" s="32">
        <v>1500</v>
      </c>
    </row>
    <row r="57" spans="1:5" x14ac:dyDescent="0.25">
      <c r="A57" s="29"/>
      <c r="B57" s="115">
        <v>42140</v>
      </c>
      <c r="C57" s="31" t="s">
        <v>334</v>
      </c>
      <c r="D57" s="32">
        <v>2000</v>
      </c>
      <c r="E57" s="32"/>
    </row>
    <row r="58" spans="1:5" ht="25.5" x14ac:dyDescent="0.25">
      <c r="A58" s="29"/>
      <c r="B58" s="114">
        <v>42142</v>
      </c>
      <c r="C58" s="34" t="s">
        <v>335</v>
      </c>
      <c r="D58" s="32"/>
      <c r="E58" s="32">
        <v>11100</v>
      </c>
    </row>
    <row r="59" spans="1:5" ht="25.5" x14ac:dyDescent="0.25">
      <c r="A59" s="29"/>
      <c r="B59" s="114">
        <v>42142</v>
      </c>
      <c r="C59" s="34" t="s">
        <v>336</v>
      </c>
      <c r="D59" s="32"/>
      <c r="E59" s="32">
        <v>12000</v>
      </c>
    </row>
    <row r="60" spans="1:5" ht="38.25" x14ac:dyDescent="0.25">
      <c r="A60" s="29"/>
      <c r="B60" s="116">
        <v>42143</v>
      </c>
      <c r="C60" s="34" t="s">
        <v>337</v>
      </c>
      <c r="D60" s="32"/>
      <c r="E60" s="32">
        <v>450</v>
      </c>
    </row>
    <row r="61" spans="1:5" ht="25.5" x14ac:dyDescent="0.25">
      <c r="A61" s="29"/>
      <c r="B61" s="116">
        <v>42143</v>
      </c>
      <c r="C61" s="34" t="s">
        <v>338</v>
      </c>
      <c r="D61" s="32"/>
      <c r="E61" s="32">
        <v>500</v>
      </c>
    </row>
    <row r="62" spans="1:5" x14ac:dyDescent="0.25">
      <c r="A62" s="29"/>
      <c r="B62" s="114">
        <v>42143</v>
      </c>
      <c r="C62" s="34" t="s">
        <v>91</v>
      </c>
      <c r="D62" s="32"/>
      <c r="E62" s="32">
        <v>400</v>
      </c>
    </row>
    <row r="63" spans="1:5" ht="25.5" x14ac:dyDescent="0.25">
      <c r="A63" s="29"/>
      <c r="B63" s="114">
        <v>42143</v>
      </c>
      <c r="C63" s="34" t="s">
        <v>339</v>
      </c>
      <c r="D63" s="32"/>
      <c r="E63" s="32">
        <v>3450</v>
      </c>
    </row>
    <row r="64" spans="1:5" ht="25.5" x14ac:dyDescent="0.25">
      <c r="A64" s="29"/>
      <c r="B64" s="114">
        <v>42143</v>
      </c>
      <c r="C64" s="34" t="s">
        <v>340</v>
      </c>
      <c r="D64" s="32"/>
      <c r="E64" s="32">
        <v>6000</v>
      </c>
    </row>
    <row r="65" spans="1:5" ht="25.5" x14ac:dyDescent="0.25">
      <c r="A65" s="29"/>
      <c r="B65" s="114">
        <v>42143</v>
      </c>
      <c r="C65" s="34" t="s">
        <v>341</v>
      </c>
      <c r="D65" s="32"/>
      <c r="E65" s="32">
        <v>6710</v>
      </c>
    </row>
    <row r="66" spans="1:5" ht="30" x14ac:dyDescent="0.25">
      <c r="A66" s="29"/>
      <c r="B66" s="114">
        <v>42143</v>
      </c>
      <c r="C66" s="31" t="s">
        <v>342</v>
      </c>
      <c r="D66" s="32"/>
      <c r="E66" s="32">
        <v>3600</v>
      </c>
    </row>
    <row r="67" spans="1:5" x14ac:dyDescent="0.25">
      <c r="A67" s="29"/>
      <c r="B67" s="115">
        <v>42143</v>
      </c>
      <c r="C67" s="34" t="s">
        <v>67</v>
      </c>
      <c r="D67" s="32"/>
      <c r="E67" s="32">
        <v>300</v>
      </c>
    </row>
    <row r="68" spans="1:5" x14ac:dyDescent="0.25">
      <c r="A68" s="29"/>
      <c r="B68" s="115">
        <v>42143</v>
      </c>
      <c r="C68" s="40" t="s">
        <v>88</v>
      </c>
      <c r="D68" s="32"/>
      <c r="E68" s="32">
        <v>400</v>
      </c>
    </row>
    <row r="69" spans="1:5" ht="25.5" x14ac:dyDescent="0.25">
      <c r="A69" s="29"/>
      <c r="B69" s="114">
        <v>42145</v>
      </c>
      <c r="C69" s="34" t="s">
        <v>343</v>
      </c>
      <c r="D69" s="32"/>
      <c r="E69" s="32">
        <v>1800</v>
      </c>
    </row>
    <row r="70" spans="1:5" ht="30" x14ac:dyDescent="0.25">
      <c r="A70" s="29"/>
      <c r="B70" s="114">
        <v>42145</v>
      </c>
      <c r="C70" s="31" t="s">
        <v>344</v>
      </c>
      <c r="D70" s="32"/>
      <c r="E70" s="32">
        <v>4000</v>
      </c>
    </row>
    <row r="71" spans="1:5" x14ac:dyDescent="0.25">
      <c r="A71" s="38"/>
      <c r="B71" s="115">
        <v>42145</v>
      </c>
      <c r="C71" s="34" t="s">
        <v>345</v>
      </c>
      <c r="D71" s="32"/>
      <c r="E71" s="32">
        <v>15300</v>
      </c>
    </row>
    <row r="72" spans="1:5" x14ac:dyDescent="0.25">
      <c r="A72" s="29"/>
      <c r="B72" s="115">
        <v>42145</v>
      </c>
      <c r="C72" s="34" t="s">
        <v>346</v>
      </c>
      <c r="D72" s="32"/>
      <c r="E72" s="32">
        <v>20680</v>
      </c>
    </row>
    <row r="73" spans="1:5" ht="25.5" x14ac:dyDescent="0.25">
      <c r="A73" s="29"/>
      <c r="B73" s="115">
        <v>42146</v>
      </c>
      <c r="C73" s="34" t="s">
        <v>347</v>
      </c>
      <c r="D73" s="32"/>
      <c r="E73" s="32">
        <v>1100</v>
      </c>
    </row>
    <row r="74" spans="1:5" ht="30" x14ac:dyDescent="0.25">
      <c r="A74" s="29"/>
      <c r="B74" s="114">
        <v>42147</v>
      </c>
      <c r="C74" s="31" t="s">
        <v>348</v>
      </c>
      <c r="D74" s="32"/>
      <c r="E74" s="32">
        <v>6400</v>
      </c>
    </row>
    <row r="75" spans="1:5" ht="45" x14ac:dyDescent="0.25">
      <c r="A75" s="29"/>
      <c r="B75" s="117">
        <v>42148</v>
      </c>
      <c r="C75" s="31" t="s">
        <v>349</v>
      </c>
      <c r="D75" s="32"/>
      <c r="E75" s="32">
        <v>3950</v>
      </c>
    </row>
    <row r="76" spans="1:5" ht="30" x14ac:dyDescent="0.25">
      <c r="A76" s="38"/>
      <c r="B76" s="115">
        <v>42150</v>
      </c>
      <c r="C76" s="31" t="s">
        <v>68</v>
      </c>
      <c r="D76" s="32"/>
      <c r="E76" s="32">
        <v>1450</v>
      </c>
    </row>
    <row r="77" spans="1:5" ht="30" x14ac:dyDescent="0.25">
      <c r="A77" s="29"/>
      <c r="B77" s="114">
        <v>42151</v>
      </c>
      <c r="C77" s="31" t="s">
        <v>350</v>
      </c>
      <c r="D77" s="32"/>
      <c r="E77" s="32">
        <v>10000</v>
      </c>
    </row>
    <row r="78" spans="1:5" ht="30" x14ac:dyDescent="0.25">
      <c r="A78" s="38"/>
      <c r="B78" s="115">
        <v>42154</v>
      </c>
      <c r="C78" s="31" t="s">
        <v>351</v>
      </c>
      <c r="D78" s="32"/>
      <c r="E78" s="32">
        <v>40000</v>
      </c>
    </row>
    <row r="79" spans="1:5" x14ac:dyDescent="0.25">
      <c r="A79" s="38"/>
      <c r="B79" s="115">
        <v>42154</v>
      </c>
      <c r="C79" s="31" t="s">
        <v>352</v>
      </c>
      <c r="D79" s="32"/>
      <c r="E79" s="32">
        <v>16000</v>
      </c>
    </row>
    <row r="80" spans="1:5" ht="30" x14ac:dyDescent="0.25">
      <c r="A80" s="38"/>
      <c r="B80" s="114">
        <v>42157</v>
      </c>
      <c r="C80" s="31" t="s">
        <v>353</v>
      </c>
      <c r="D80" s="32"/>
      <c r="E80" s="32">
        <v>3800</v>
      </c>
    </row>
    <row r="81" spans="1:5" ht="30" x14ac:dyDescent="0.25">
      <c r="A81" s="38"/>
      <c r="B81" s="114">
        <v>42157</v>
      </c>
      <c r="C81" s="31" t="s">
        <v>354</v>
      </c>
      <c r="D81" s="32"/>
      <c r="E81" s="32">
        <v>2700</v>
      </c>
    </row>
    <row r="82" spans="1:5" ht="25.5" x14ac:dyDescent="0.25">
      <c r="A82" s="38"/>
      <c r="B82" s="115">
        <v>42157</v>
      </c>
      <c r="C82" s="34" t="s">
        <v>355</v>
      </c>
      <c r="D82" s="32"/>
      <c r="E82" s="32">
        <v>1800</v>
      </c>
    </row>
    <row r="83" spans="1:5" ht="30" x14ac:dyDescent="0.25">
      <c r="A83" s="38"/>
      <c r="B83" s="115">
        <v>42158</v>
      </c>
      <c r="C83" s="31" t="s">
        <v>356</v>
      </c>
      <c r="D83" s="32"/>
      <c r="E83" s="32">
        <v>1200</v>
      </c>
    </row>
    <row r="84" spans="1:5" ht="25.5" x14ac:dyDescent="0.25">
      <c r="A84" s="38"/>
      <c r="B84" s="114">
        <v>42160</v>
      </c>
      <c r="C84" s="34" t="s">
        <v>357</v>
      </c>
      <c r="D84" s="32"/>
      <c r="E84" s="32">
        <v>7000</v>
      </c>
    </row>
    <row r="85" spans="1:5" ht="30" x14ac:dyDescent="0.25">
      <c r="A85" s="38"/>
      <c r="B85" s="114">
        <v>42161</v>
      </c>
      <c r="C85" s="31" t="s">
        <v>358</v>
      </c>
      <c r="D85" s="32"/>
      <c r="E85" s="32">
        <v>2000</v>
      </c>
    </row>
    <row r="86" spans="1:5" ht="25.5" x14ac:dyDescent="0.25">
      <c r="A86" s="38"/>
      <c r="B86" s="114">
        <v>42163</v>
      </c>
      <c r="C86" s="34" t="s">
        <v>359</v>
      </c>
      <c r="D86" s="32"/>
      <c r="E86" s="32">
        <v>1500</v>
      </c>
    </row>
    <row r="87" spans="1:5" ht="45" x14ac:dyDescent="0.25">
      <c r="A87" s="38"/>
      <c r="B87" s="115">
        <v>42163</v>
      </c>
      <c r="C87" s="31" t="s">
        <v>360</v>
      </c>
      <c r="D87" s="32"/>
      <c r="E87" s="32">
        <v>4200</v>
      </c>
    </row>
    <row r="88" spans="1:5" x14ac:dyDescent="0.25">
      <c r="A88" s="38"/>
      <c r="B88" s="118">
        <v>42167</v>
      </c>
      <c r="C88" s="34" t="s">
        <v>67</v>
      </c>
      <c r="D88" s="32"/>
      <c r="E88" s="32">
        <v>400</v>
      </c>
    </row>
    <row r="89" spans="1:5" x14ac:dyDescent="0.25">
      <c r="A89" s="38"/>
      <c r="B89" s="115">
        <v>42167</v>
      </c>
      <c r="C89" s="31" t="s">
        <v>334</v>
      </c>
      <c r="D89" s="32">
        <v>2000</v>
      </c>
      <c r="E89" s="32"/>
    </row>
    <row r="90" spans="1:5" ht="30" x14ac:dyDescent="0.25">
      <c r="A90" s="38"/>
      <c r="B90" s="115">
        <v>42169</v>
      </c>
      <c r="C90" s="31" t="s">
        <v>361</v>
      </c>
      <c r="D90" s="32"/>
      <c r="E90" s="32">
        <v>2200</v>
      </c>
    </row>
    <row r="91" spans="1:5" ht="30" x14ac:dyDescent="0.25">
      <c r="A91" s="38"/>
      <c r="B91" s="115">
        <v>42171</v>
      </c>
      <c r="C91" s="41" t="s">
        <v>362</v>
      </c>
      <c r="D91" s="32"/>
      <c r="E91" s="32">
        <v>3000</v>
      </c>
    </row>
    <row r="92" spans="1:5" ht="45" x14ac:dyDescent="0.25">
      <c r="A92" s="38"/>
      <c r="B92" s="115">
        <v>42172</v>
      </c>
      <c r="C92" s="31" t="s">
        <v>363</v>
      </c>
      <c r="D92" s="32"/>
      <c r="E92" s="32">
        <v>3500</v>
      </c>
    </row>
    <row r="93" spans="1:5" x14ac:dyDescent="0.25">
      <c r="A93" s="38"/>
      <c r="B93" s="117">
        <v>42182</v>
      </c>
      <c r="C93" s="31" t="s">
        <v>334</v>
      </c>
      <c r="D93" s="32">
        <v>2000</v>
      </c>
      <c r="E93" s="32"/>
    </row>
    <row r="94" spans="1:5" ht="25.5" x14ac:dyDescent="0.25">
      <c r="A94" s="38"/>
      <c r="B94" s="115">
        <v>42187</v>
      </c>
      <c r="C94" s="34" t="s">
        <v>364</v>
      </c>
      <c r="D94" s="32"/>
      <c r="E94" s="32">
        <v>8000</v>
      </c>
    </row>
    <row r="95" spans="1:5" x14ac:dyDescent="0.25">
      <c r="A95" s="38"/>
      <c r="B95" s="114">
        <v>42187</v>
      </c>
      <c r="C95" s="41" t="s">
        <v>365</v>
      </c>
      <c r="D95" s="32"/>
      <c r="E95" s="32">
        <v>2150</v>
      </c>
    </row>
    <row r="96" spans="1:5" x14ac:dyDescent="0.25">
      <c r="A96" s="38"/>
      <c r="B96" s="115">
        <v>42190</v>
      </c>
      <c r="C96" s="40" t="s">
        <v>366</v>
      </c>
      <c r="D96" s="32">
        <v>1600</v>
      </c>
      <c r="E96" s="32"/>
    </row>
    <row r="97" spans="1:5" x14ac:dyDescent="0.25">
      <c r="A97" s="38"/>
      <c r="B97" s="115">
        <v>42192</v>
      </c>
      <c r="C97" s="31" t="s">
        <v>367</v>
      </c>
      <c r="D97" s="32"/>
      <c r="E97" s="32">
        <v>4500</v>
      </c>
    </row>
    <row r="98" spans="1:5" x14ac:dyDescent="0.25">
      <c r="A98" s="38"/>
      <c r="B98" s="115">
        <v>42200</v>
      </c>
      <c r="C98" s="40" t="s">
        <v>368</v>
      </c>
      <c r="D98" s="32"/>
      <c r="E98" s="32">
        <v>10000</v>
      </c>
    </row>
    <row r="99" spans="1:5" ht="30" x14ac:dyDescent="0.25">
      <c r="A99" s="29"/>
      <c r="B99" s="114">
        <v>42203</v>
      </c>
      <c r="C99" s="31" t="s">
        <v>369</v>
      </c>
      <c r="D99" s="32"/>
      <c r="E99" s="32">
        <v>2500</v>
      </c>
    </row>
    <row r="100" spans="1:5" x14ac:dyDescent="0.25">
      <c r="A100" s="54"/>
      <c r="B100" s="6"/>
      <c r="C100" s="43" t="s">
        <v>97</v>
      </c>
      <c r="D100" s="44">
        <f>SUM(D55:D99)</f>
        <v>227600</v>
      </c>
      <c r="E100" s="45"/>
    </row>
    <row r="101" spans="1:5" x14ac:dyDescent="0.25">
      <c r="A101" s="54"/>
      <c r="B101" s="6"/>
      <c r="C101" s="43" t="s">
        <v>98</v>
      </c>
      <c r="D101" s="44"/>
      <c r="E101" s="44">
        <f>SUM(E55:E99)</f>
        <v>227540</v>
      </c>
    </row>
    <row r="102" spans="1:5" ht="15.75" x14ac:dyDescent="0.25">
      <c r="A102" s="46"/>
      <c r="B102" s="119"/>
      <c r="C102" s="47" t="s">
        <v>99</v>
      </c>
      <c r="D102" s="48"/>
      <c r="E102" s="55">
        <f>D100-E101</f>
        <v>60</v>
      </c>
    </row>
    <row r="104" spans="1:5" ht="15.75" thickBot="1" x14ac:dyDescent="0.3"/>
    <row r="105" spans="1:5" ht="16.5" thickBot="1" x14ac:dyDescent="0.3">
      <c r="A105" s="150" t="s">
        <v>399</v>
      </c>
      <c r="B105" s="151"/>
      <c r="C105" s="151"/>
      <c r="D105" s="151"/>
      <c r="E105" s="152"/>
    </row>
    <row r="106" spans="1:5" ht="16.5" thickBot="1" x14ac:dyDescent="0.3">
      <c r="A106" s="52" t="s">
        <v>0</v>
      </c>
      <c r="B106" s="120" t="s">
        <v>1</v>
      </c>
      <c r="C106" s="17" t="s">
        <v>53</v>
      </c>
      <c r="D106" s="18" t="s">
        <v>3</v>
      </c>
      <c r="E106" s="19" t="s">
        <v>4</v>
      </c>
    </row>
    <row r="107" spans="1:5" ht="15.75" x14ac:dyDescent="0.25">
      <c r="A107" s="24"/>
      <c r="B107" s="121">
        <v>42245</v>
      </c>
      <c r="C107" s="122" t="s">
        <v>371</v>
      </c>
      <c r="D107" s="123">
        <v>3000</v>
      </c>
      <c r="E107" s="124"/>
    </row>
    <row r="108" spans="1:5" x14ac:dyDescent="0.25">
      <c r="A108" s="29"/>
      <c r="B108" s="125">
        <v>42249</v>
      </c>
      <c r="C108" s="126" t="s">
        <v>372</v>
      </c>
      <c r="D108" s="127"/>
      <c r="E108" s="127">
        <v>2000</v>
      </c>
    </row>
    <row r="109" spans="1:5" x14ac:dyDescent="0.25">
      <c r="A109" s="29"/>
      <c r="B109" s="125">
        <v>42250</v>
      </c>
      <c r="C109" s="126" t="s">
        <v>373</v>
      </c>
      <c r="D109" s="127">
        <v>1500</v>
      </c>
      <c r="E109" s="127"/>
    </row>
    <row r="110" spans="1:5" ht="15.75" x14ac:dyDescent="0.25">
      <c r="A110" s="29"/>
      <c r="B110" s="128">
        <v>42257</v>
      </c>
      <c r="C110" s="129" t="s">
        <v>54</v>
      </c>
      <c r="D110" s="130">
        <v>150000</v>
      </c>
      <c r="E110" s="131"/>
    </row>
    <row r="111" spans="1:5" x14ac:dyDescent="0.25">
      <c r="A111" s="29"/>
      <c r="B111" s="132">
        <v>42259</v>
      </c>
      <c r="C111" s="126" t="s">
        <v>374</v>
      </c>
      <c r="D111" s="127">
        <v>2000</v>
      </c>
      <c r="E111" s="131"/>
    </row>
    <row r="112" spans="1:5" x14ac:dyDescent="0.25">
      <c r="A112" s="29"/>
      <c r="B112" s="125">
        <v>42265</v>
      </c>
      <c r="C112" s="126" t="s">
        <v>375</v>
      </c>
      <c r="D112" s="127"/>
      <c r="E112" s="127">
        <v>12000</v>
      </c>
    </row>
    <row r="113" spans="1:5" x14ac:dyDescent="0.25">
      <c r="A113" s="29"/>
      <c r="B113" s="133">
        <v>42265</v>
      </c>
      <c r="C113" s="126" t="s">
        <v>376</v>
      </c>
      <c r="D113" s="127"/>
      <c r="E113" s="127">
        <v>30000</v>
      </c>
    </row>
    <row r="114" spans="1:5" x14ac:dyDescent="0.25">
      <c r="A114" s="29"/>
      <c r="B114" s="133">
        <v>42265</v>
      </c>
      <c r="C114" s="126" t="s">
        <v>377</v>
      </c>
      <c r="D114" s="127"/>
      <c r="E114" s="127">
        <v>18000</v>
      </c>
    </row>
    <row r="115" spans="1:5" x14ac:dyDescent="0.25">
      <c r="A115" s="29"/>
      <c r="B115" s="125">
        <v>42278</v>
      </c>
      <c r="C115" s="126" t="s">
        <v>373</v>
      </c>
      <c r="D115" s="127">
        <v>2000</v>
      </c>
      <c r="E115" s="127"/>
    </row>
    <row r="116" spans="1:5" ht="38.25" x14ac:dyDescent="0.25">
      <c r="A116" s="29"/>
      <c r="B116" s="132">
        <v>42286</v>
      </c>
      <c r="C116" s="126" t="s">
        <v>378</v>
      </c>
      <c r="D116" s="127"/>
      <c r="E116" s="127">
        <v>17750</v>
      </c>
    </row>
    <row r="117" spans="1:5" ht="25.5" x14ac:dyDescent="0.25">
      <c r="A117" s="29"/>
      <c r="B117" s="125">
        <v>42286</v>
      </c>
      <c r="C117" s="126" t="s">
        <v>379</v>
      </c>
      <c r="D117" s="127"/>
      <c r="E117" s="127">
        <v>6000</v>
      </c>
    </row>
    <row r="118" spans="1:5" x14ac:dyDescent="0.25">
      <c r="A118" s="29"/>
      <c r="B118" s="125">
        <v>42286</v>
      </c>
      <c r="C118" s="126" t="s">
        <v>380</v>
      </c>
      <c r="D118" s="127"/>
      <c r="E118" s="127">
        <v>450</v>
      </c>
    </row>
    <row r="119" spans="1:5" ht="25.5" x14ac:dyDescent="0.25">
      <c r="A119" s="29"/>
      <c r="B119" s="125">
        <v>42286</v>
      </c>
      <c r="C119" s="126" t="s">
        <v>381</v>
      </c>
      <c r="D119" s="127"/>
      <c r="E119" s="127">
        <v>2500</v>
      </c>
    </row>
    <row r="120" spans="1:5" x14ac:dyDescent="0.25">
      <c r="A120" s="29"/>
      <c r="B120" s="125">
        <v>42287</v>
      </c>
      <c r="C120" s="126" t="s">
        <v>382</v>
      </c>
      <c r="D120" s="127"/>
      <c r="E120" s="127">
        <v>4000</v>
      </c>
    </row>
    <row r="121" spans="1:5" x14ac:dyDescent="0.25">
      <c r="A121" s="29"/>
      <c r="B121" s="125">
        <v>42310</v>
      </c>
      <c r="C121" s="126" t="s">
        <v>383</v>
      </c>
      <c r="D121" s="127"/>
      <c r="E121" s="127">
        <v>16000</v>
      </c>
    </row>
    <row r="122" spans="1:5" ht="25.5" x14ac:dyDescent="0.25">
      <c r="A122" s="29"/>
      <c r="B122" s="125">
        <v>42289</v>
      </c>
      <c r="C122" s="126" t="s">
        <v>384</v>
      </c>
      <c r="D122" s="127"/>
      <c r="E122" s="127">
        <v>3200</v>
      </c>
    </row>
    <row r="123" spans="1:5" ht="38.25" x14ac:dyDescent="0.25">
      <c r="A123" s="38"/>
      <c r="B123" s="125">
        <v>42289</v>
      </c>
      <c r="C123" s="126" t="s">
        <v>385</v>
      </c>
      <c r="D123" s="127"/>
      <c r="E123" s="127">
        <v>2650</v>
      </c>
    </row>
    <row r="124" spans="1:5" ht="25.5" x14ac:dyDescent="0.25">
      <c r="A124" s="29"/>
      <c r="B124" s="132">
        <v>42289</v>
      </c>
      <c r="C124" s="126" t="s">
        <v>386</v>
      </c>
      <c r="D124" s="127"/>
      <c r="E124" s="127">
        <v>1620</v>
      </c>
    </row>
    <row r="125" spans="1:5" ht="25.5" x14ac:dyDescent="0.25">
      <c r="A125" s="29"/>
      <c r="B125" s="125">
        <v>42290</v>
      </c>
      <c r="C125" s="126" t="s">
        <v>387</v>
      </c>
      <c r="D125" s="127"/>
      <c r="E125" s="127">
        <v>2000</v>
      </c>
    </row>
    <row r="126" spans="1:5" ht="25.5" x14ac:dyDescent="0.25">
      <c r="A126" s="29"/>
      <c r="B126" s="132">
        <v>42290</v>
      </c>
      <c r="C126" s="134" t="s">
        <v>388</v>
      </c>
      <c r="D126" s="127"/>
      <c r="E126" s="127">
        <v>1500</v>
      </c>
    </row>
    <row r="127" spans="1:5" ht="25.5" x14ac:dyDescent="0.25">
      <c r="A127" s="29"/>
      <c r="B127" s="125">
        <v>42290</v>
      </c>
      <c r="C127" s="126" t="s">
        <v>389</v>
      </c>
      <c r="D127" s="127"/>
      <c r="E127" s="127">
        <v>400</v>
      </c>
    </row>
    <row r="128" spans="1:5" ht="25.5" x14ac:dyDescent="0.25">
      <c r="A128" s="38"/>
      <c r="B128" s="125">
        <v>42290</v>
      </c>
      <c r="C128" s="126" t="s">
        <v>390</v>
      </c>
      <c r="D128" s="127"/>
      <c r="E128" s="127">
        <v>1700</v>
      </c>
    </row>
    <row r="129" spans="1:5" x14ac:dyDescent="0.25">
      <c r="A129" s="29"/>
      <c r="B129" s="125">
        <v>42290</v>
      </c>
      <c r="C129" s="126" t="s">
        <v>371</v>
      </c>
      <c r="D129" s="127">
        <v>1000</v>
      </c>
      <c r="E129" s="131"/>
    </row>
    <row r="130" spans="1:5" ht="51" x14ac:dyDescent="0.25">
      <c r="A130" s="38"/>
      <c r="B130" s="132">
        <v>42291</v>
      </c>
      <c r="C130" s="126" t="s">
        <v>391</v>
      </c>
      <c r="D130" s="127"/>
      <c r="E130" s="127">
        <v>1600</v>
      </c>
    </row>
    <row r="131" spans="1:5" ht="25.5" x14ac:dyDescent="0.25">
      <c r="A131" s="38"/>
      <c r="B131" s="132">
        <v>42291</v>
      </c>
      <c r="C131" s="126" t="s">
        <v>392</v>
      </c>
      <c r="D131" s="127"/>
      <c r="E131" s="127">
        <v>1500</v>
      </c>
    </row>
    <row r="132" spans="1:5" ht="38.25" x14ac:dyDescent="0.25">
      <c r="A132" s="38"/>
      <c r="B132" s="132">
        <v>42292</v>
      </c>
      <c r="C132" s="126" t="s">
        <v>393</v>
      </c>
      <c r="D132" s="127"/>
      <c r="E132" s="127">
        <v>35200</v>
      </c>
    </row>
    <row r="133" spans="1:5" ht="25.5" x14ac:dyDescent="0.25">
      <c r="A133" s="38"/>
      <c r="B133" s="132">
        <v>42292</v>
      </c>
      <c r="C133" s="126" t="s">
        <v>394</v>
      </c>
      <c r="D133" s="127"/>
      <c r="E133" s="127">
        <v>400</v>
      </c>
    </row>
    <row r="134" spans="1:5" x14ac:dyDescent="0.25">
      <c r="A134" s="38"/>
      <c r="B134" s="125">
        <v>42294</v>
      </c>
      <c r="C134" s="126" t="s">
        <v>395</v>
      </c>
      <c r="D134" s="127"/>
      <c r="E134" s="127">
        <v>4000</v>
      </c>
    </row>
    <row r="135" spans="1:5" x14ac:dyDescent="0.25">
      <c r="A135" s="38"/>
      <c r="B135" s="125">
        <v>42294</v>
      </c>
      <c r="C135" s="126" t="s">
        <v>371</v>
      </c>
      <c r="D135" s="127">
        <v>2000</v>
      </c>
      <c r="E135" s="131"/>
    </row>
    <row r="136" spans="1:5" x14ac:dyDescent="0.25">
      <c r="A136" s="38"/>
      <c r="B136" s="132">
        <v>42297</v>
      </c>
      <c r="C136" s="126" t="s">
        <v>396</v>
      </c>
      <c r="D136" s="127"/>
      <c r="E136" s="127">
        <v>2000</v>
      </c>
    </row>
    <row r="137" spans="1:5" x14ac:dyDescent="0.25">
      <c r="A137" s="38"/>
      <c r="B137" s="132">
        <v>42304</v>
      </c>
      <c r="C137" s="126" t="s">
        <v>397</v>
      </c>
      <c r="D137" s="127"/>
      <c r="E137" s="127">
        <v>1000</v>
      </c>
    </row>
    <row r="138" spans="1:5" x14ac:dyDescent="0.25">
      <c r="A138" s="38"/>
      <c r="B138" s="132">
        <v>42308</v>
      </c>
      <c r="C138" s="126" t="s">
        <v>371</v>
      </c>
      <c r="D138" s="127">
        <v>3000</v>
      </c>
      <c r="E138" s="131"/>
    </row>
    <row r="139" spans="1:5" x14ac:dyDescent="0.25">
      <c r="A139" s="38"/>
      <c r="B139" s="132">
        <v>42308</v>
      </c>
      <c r="C139" s="126" t="s">
        <v>371</v>
      </c>
      <c r="D139" s="127">
        <v>3000</v>
      </c>
      <c r="E139" s="127"/>
    </row>
    <row r="140" spans="1:5" ht="25.5" x14ac:dyDescent="0.25">
      <c r="A140" s="38"/>
      <c r="B140" s="132">
        <v>42297</v>
      </c>
      <c r="C140" s="126" t="s">
        <v>398</v>
      </c>
      <c r="D140" s="127"/>
      <c r="E140" s="127">
        <v>2420</v>
      </c>
    </row>
    <row r="141" spans="1:5" x14ac:dyDescent="0.25">
      <c r="A141" s="38"/>
      <c r="B141" s="132"/>
      <c r="C141" s="134"/>
      <c r="D141" s="127"/>
      <c r="E141" s="127"/>
    </row>
    <row r="142" spans="1:5" x14ac:dyDescent="0.25">
      <c r="A142" s="29"/>
      <c r="B142" s="125"/>
      <c r="C142" s="126"/>
      <c r="D142" s="127"/>
      <c r="E142" s="127"/>
    </row>
    <row r="143" spans="1:5" x14ac:dyDescent="0.25">
      <c r="A143" s="54"/>
      <c r="B143" s="135"/>
      <c r="C143" s="136" t="s">
        <v>97</v>
      </c>
      <c r="D143" s="137">
        <f>SUM(D107:D142)</f>
        <v>167500</v>
      </c>
      <c r="E143" s="138"/>
    </row>
    <row r="144" spans="1:5" x14ac:dyDescent="0.25">
      <c r="A144" s="54"/>
      <c r="B144" s="135"/>
      <c r="C144" s="136" t="s">
        <v>98</v>
      </c>
      <c r="D144" s="137"/>
      <c r="E144" s="139">
        <f>SUM(E107:E142)</f>
        <v>169890</v>
      </c>
    </row>
    <row r="145" spans="1:5" ht="15.75" x14ac:dyDescent="0.25">
      <c r="A145" s="46"/>
      <c r="B145" s="140"/>
      <c r="C145" s="141" t="s">
        <v>330</v>
      </c>
      <c r="D145" s="142"/>
      <c r="E145" s="143">
        <f>D143-E144</f>
        <v>-2390</v>
      </c>
    </row>
  </sheetData>
  <mergeCells count="5">
    <mergeCell ref="A105:E105"/>
    <mergeCell ref="A1:E1"/>
    <mergeCell ref="A3:A4"/>
    <mergeCell ref="A53:A54"/>
    <mergeCell ref="A52:E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zoomScale="112" zoomScaleNormal="112" workbookViewId="0">
      <selection sqref="A1:E1"/>
    </sheetView>
  </sheetViews>
  <sheetFormatPr baseColWidth="10" defaultColWidth="9.140625" defaultRowHeight="15" x14ac:dyDescent="0.25"/>
  <cols>
    <col min="1" max="1" width="14.42578125" customWidth="1"/>
    <col min="2" max="2" width="13" customWidth="1"/>
    <col min="3" max="3" width="37.7109375" customWidth="1"/>
    <col min="4" max="4" width="14.140625" style="3" customWidth="1"/>
    <col min="5" max="5" width="15.5703125" customWidth="1"/>
  </cols>
  <sheetData>
    <row r="1" spans="1:5" ht="16.5" thickBot="1" x14ac:dyDescent="0.3">
      <c r="A1" s="150" t="s">
        <v>275</v>
      </c>
      <c r="B1" s="151"/>
      <c r="C1" s="151"/>
      <c r="D1" s="151"/>
      <c r="E1" s="152"/>
    </row>
    <row r="2" spans="1:5" x14ac:dyDescent="0.25">
      <c r="A2" s="56"/>
      <c r="B2" s="56"/>
      <c r="C2" s="57"/>
      <c r="D2" s="99"/>
      <c r="E2" s="99"/>
    </row>
    <row r="3" spans="1:5" ht="15.75" x14ac:dyDescent="0.25">
      <c r="A3" s="12" t="s">
        <v>0</v>
      </c>
      <c r="B3" s="12" t="s">
        <v>1</v>
      </c>
      <c r="C3" s="12" t="s">
        <v>2</v>
      </c>
      <c r="D3" s="51" t="s">
        <v>3</v>
      </c>
      <c r="E3" s="51" t="s">
        <v>4</v>
      </c>
    </row>
    <row r="4" spans="1:5" x14ac:dyDescent="0.25">
      <c r="A4" s="9"/>
      <c r="B4" s="9"/>
      <c r="C4" s="6"/>
      <c r="D4" s="8">
        <f>D38</f>
        <v>164000</v>
      </c>
      <c r="E4" s="8"/>
    </row>
    <row r="5" spans="1:5" x14ac:dyDescent="0.25">
      <c r="A5" s="9"/>
      <c r="B5" s="9"/>
      <c r="C5" s="6"/>
      <c r="D5" s="8"/>
      <c r="E5" s="8"/>
    </row>
    <row r="6" spans="1:5" x14ac:dyDescent="0.25">
      <c r="A6" s="9">
        <v>99</v>
      </c>
      <c r="B6" s="7">
        <v>42030</v>
      </c>
      <c r="C6" s="6" t="s">
        <v>100</v>
      </c>
      <c r="D6" s="8"/>
      <c r="E6" s="8">
        <v>500</v>
      </c>
    </row>
    <row r="7" spans="1:5" x14ac:dyDescent="0.25">
      <c r="A7" s="9">
        <v>100</v>
      </c>
      <c r="B7" s="7">
        <v>42030</v>
      </c>
      <c r="C7" s="6" t="s">
        <v>101</v>
      </c>
      <c r="D7" s="8"/>
      <c r="E7" s="8">
        <v>1000</v>
      </c>
    </row>
    <row r="8" spans="1:5" x14ac:dyDescent="0.25">
      <c r="A8" s="9">
        <v>101</v>
      </c>
      <c r="B8" s="7">
        <v>42031</v>
      </c>
      <c r="C8" s="6" t="s">
        <v>102</v>
      </c>
      <c r="D8" s="8"/>
      <c r="E8" s="8">
        <v>500</v>
      </c>
    </row>
    <row r="9" spans="1:5" x14ac:dyDescent="0.25">
      <c r="A9" s="9">
        <v>102</v>
      </c>
      <c r="B9" s="7">
        <v>42032</v>
      </c>
      <c r="C9" s="6" t="s">
        <v>103</v>
      </c>
      <c r="D9" s="8"/>
      <c r="E9" s="8">
        <v>18500</v>
      </c>
    </row>
    <row r="10" spans="1:5" x14ac:dyDescent="0.25">
      <c r="A10" s="9">
        <v>103</v>
      </c>
      <c r="B10" s="7">
        <v>42032</v>
      </c>
      <c r="C10" s="6" t="s">
        <v>104</v>
      </c>
      <c r="D10" s="8"/>
      <c r="E10" s="8">
        <v>35000</v>
      </c>
    </row>
    <row r="11" spans="1:5" x14ac:dyDescent="0.25">
      <c r="A11" s="9">
        <v>104</v>
      </c>
      <c r="B11" s="7">
        <v>42032</v>
      </c>
      <c r="C11" s="6" t="s">
        <v>105</v>
      </c>
      <c r="D11" s="8"/>
      <c r="E11" s="8">
        <v>20000</v>
      </c>
    </row>
    <row r="12" spans="1:5" x14ac:dyDescent="0.25">
      <c r="A12" s="9">
        <v>105</v>
      </c>
      <c r="B12" s="7">
        <v>42032</v>
      </c>
      <c r="C12" s="6" t="s">
        <v>106</v>
      </c>
      <c r="D12" s="8"/>
      <c r="E12" s="8">
        <v>8000</v>
      </c>
    </row>
    <row r="13" spans="1:5" x14ac:dyDescent="0.25">
      <c r="A13" s="9">
        <v>106</v>
      </c>
      <c r="B13" s="7">
        <v>42038</v>
      </c>
      <c r="C13" s="6" t="s">
        <v>107</v>
      </c>
      <c r="D13" s="8"/>
      <c r="E13" s="8">
        <v>6800</v>
      </c>
    </row>
    <row r="14" spans="1:5" x14ac:dyDescent="0.25">
      <c r="A14" s="9">
        <v>107</v>
      </c>
      <c r="B14" s="7">
        <v>42038</v>
      </c>
      <c r="C14" s="6" t="s">
        <v>108</v>
      </c>
      <c r="D14" s="8"/>
      <c r="E14" s="8">
        <v>5000</v>
      </c>
    </row>
    <row r="15" spans="1:5" x14ac:dyDescent="0.25">
      <c r="A15" s="9">
        <v>108</v>
      </c>
      <c r="B15" s="7">
        <v>42038</v>
      </c>
      <c r="C15" s="6" t="s">
        <v>109</v>
      </c>
      <c r="D15" s="8"/>
      <c r="E15" s="8">
        <v>5000</v>
      </c>
    </row>
    <row r="16" spans="1:5" x14ac:dyDescent="0.25">
      <c r="A16" s="9">
        <v>109</v>
      </c>
      <c r="B16" s="7">
        <v>42038</v>
      </c>
      <c r="C16" s="6" t="s">
        <v>110</v>
      </c>
      <c r="D16" s="8"/>
      <c r="E16" s="8">
        <v>5000</v>
      </c>
    </row>
    <row r="17" spans="1:5" x14ac:dyDescent="0.25">
      <c r="A17" s="9">
        <v>110</v>
      </c>
      <c r="B17" s="7">
        <v>42038</v>
      </c>
      <c r="C17" s="6" t="s">
        <v>111</v>
      </c>
      <c r="D17" s="8"/>
      <c r="E17" s="8">
        <v>5000</v>
      </c>
    </row>
    <row r="18" spans="1:5" x14ac:dyDescent="0.25">
      <c r="A18" s="9">
        <v>111</v>
      </c>
      <c r="B18" s="7">
        <v>42038</v>
      </c>
      <c r="C18" s="6" t="s">
        <v>112</v>
      </c>
      <c r="D18" s="8"/>
      <c r="E18" s="8">
        <v>9000</v>
      </c>
    </row>
    <row r="19" spans="1:5" x14ac:dyDescent="0.25">
      <c r="A19" s="9">
        <v>112</v>
      </c>
      <c r="B19" s="7">
        <v>42038</v>
      </c>
      <c r="C19" s="6" t="s">
        <v>113</v>
      </c>
      <c r="D19" s="8"/>
      <c r="E19" s="8">
        <v>5000</v>
      </c>
    </row>
    <row r="20" spans="1:5" x14ac:dyDescent="0.25">
      <c r="A20" s="9">
        <v>113</v>
      </c>
      <c r="B20" s="7">
        <v>42039</v>
      </c>
      <c r="C20" s="6" t="s">
        <v>114</v>
      </c>
      <c r="D20" s="8"/>
      <c r="E20" s="8">
        <v>60</v>
      </c>
    </row>
    <row r="21" spans="1:5" x14ac:dyDescent="0.25">
      <c r="A21" s="9">
        <v>114</v>
      </c>
      <c r="B21" s="7">
        <v>42047</v>
      </c>
      <c r="C21" s="6" t="s">
        <v>115</v>
      </c>
      <c r="D21" s="8"/>
      <c r="E21" s="8">
        <v>5000</v>
      </c>
    </row>
    <row r="22" spans="1:5" x14ac:dyDescent="0.25">
      <c r="A22" s="9">
        <v>115</v>
      </c>
      <c r="B22" s="7">
        <v>42049</v>
      </c>
      <c r="C22" s="6" t="s">
        <v>116</v>
      </c>
      <c r="D22" s="8"/>
      <c r="E22" s="8">
        <v>300</v>
      </c>
    </row>
    <row r="23" spans="1:5" x14ac:dyDescent="0.25">
      <c r="A23" s="9">
        <v>116</v>
      </c>
      <c r="B23" s="7">
        <v>42050</v>
      </c>
      <c r="C23" s="6" t="s">
        <v>116</v>
      </c>
      <c r="D23" s="8"/>
      <c r="E23" s="8">
        <v>300</v>
      </c>
    </row>
    <row r="24" spans="1:5" x14ac:dyDescent="0.25">
      <c r="A24" s="9">
        <v>117</v>
      </c>
      <c r="B24" s="7">
        <v>42051</v>
      </c>
      <c r="C24" s="6" t="s">
        <v>117</v>
      </c>
      <c r="D24" s="8"/>
      <c r="E24" s="8">
        <v>100</v>
      </c>
    </row>
    <row r="25" spans="1:5" x14ac:dyDescent="0.25">
      <c r="A25" s="9">
        <v>118</v>
      </c>
      <c r="B25" s="7">
        <v>42051</v>
      </c>
      <c r="C25" s="6" t="s">
        <v>118</v>
      </c>
      <c r="D25" s="8"/>
      <c r="E25" s="8">
        <v>5000</v>
      </c>
    </row>
    <row r="26" spans="1:5" x14ac:dyDescent="0.25">
      <c r="A26" s="9">
        <v>119</v>
      </c>
      <c r="B26" s="7">
        <v>42059</v>
      </c>
      <c r="C26" s="6" t="s">
        <v>119</v>
      </c>
      <c r="D26" s="8"/>
      <c r="E26" s="8">
        <v>5000</v>
      </c>
    </row>
    <row r="27" spans="1:5" x14ac:dyDescent="0.25">
      <c r="A27" s="9">
        <v>120</v>
      </c>
      <c r="B27" s="7">
        <v>42059</v>
      </c>
      <c r="C27" s="6" t="s">
        <v>120</v>
      </c>
      <c r="D27" s="8"/>
      <c r="E27" s="8">
        <v>5000</v>
      </c>
    </row>
    <row r="28" spans="1:5" x14ac:dyDescent="0.25">
      <c r="A28" s="9">
        <v>121</v>
      </c>
      <c r="B28" s="7">
        <v>42062</v>
      </c>
      <c r="C28" s="6" t="s">
        <v>121</v>
      </c>
      <c r="D28" s="8"/>
      <c r="E28" s="8">
        <v>1500</v>
      </c>
    </row>
    <row r="29" spans="1:5" x14ac:dyDescent="0.25">
      <c r="A29" s="9">
        <v>122</v>
      </c>
      <c r="B29" s="7">
        <v>42063</v>
      </c>
      <c r="C29" s="6" t="s">
        <v>122</v>
      </c>
      <c r="D29" s="8"/>
      <c r="E29" s="8">
        <v>10000</v>
      </c>
    </row>
    <row r="30" spans="1:5" x14ac:dyDescent="0.25">
      <c r="A30" s="9">
        <v>123</v>
      </c>
      <c r="B30" s="7">
        <v>42075</v>
      </c>
      <c r="C30" s="6" t="s">
        <v>123</v>
      </c>
      <c r="D30" s="8"/>
      <c r="E30" s="8">
        <v>600</v>
      </c>
    </row>
    <row r="31" spans="1:5" x14ac:dyDescent="0.25">
      <c r="A31" s="9">
        <v>124</v>
      </c>
      <c r="B31" s="7">
        <v>42088</v>
      </c>
      <c r="C31" s="6" t="s">
        <v>124</v>
      </c>
      <c r="D31" s="8"/>
      <c r="E31" s="8">
        <v>450</v>
      </c>
    </row>
    <row r="32" spans="1:5" x14ac:dyDescent="0.25">
      <c r="A32" s="9">
        <v>125</v>
      </c>
      <c r="B32" s="7">
        <v>42089</v>
      </c>
      <c r="C32" s="6" t="s">
        <v>125</v>
      </c>
      <c r="D32" s="8"/>
      <c r="E32" s="8">
        <v>600</v>
      </c>
    </row>
    <row r="33" spans="1:5" x14ac:dyDescent="0.25">
      <c r="A33" s="9">
        <v>126</v>
      </c>
      <c r="B33" s="7">
        <v>42090</v>
      </c>
      <c r="C33" s="6" t="s">
        <v>126</v>
      </c>
      <c r="D33" s="8"/>
      <c r="E33" s="8">
        <v>400</v>
      </c>
    </row>
    <row r="34" spans="1:5" x14ac:dyDescent="0.25">
      <c r="A34" s="9">
        <v>127</v>
      </c>
      <c r="B34" s="7">
        <v>42091</v>
      </c>
      <c r="C34" s="6" t="s">
        <v>127</v>
      </c>
      <c r="D34" s="8"/>
      <c r="E34" s="8">
        <v>2000</v>
      </c>
    </row>
    <row r="35" spans="1:5" x14ac:dyDescent="0.25">
      <c r="A35" s="9">
        <v>128</v>
      </c>
      <c r="B35" s="7">
        <v>42091</v>
      </c>
      <c r="C35" s="6" t="s">
        <v>128</v>
      </c>
      <c r="D35" s="8"/>
      <c r="E35" s="8">
        <v>1600</v>
      </c>
    </row>
    <row r="36" spans="1:5" x14ac:dyDescent="0.25">
      <c r="A36" s="9"/>
      <c r="B36" s="9"/>
      <c r="C36" s="6"/>
      <c r="D36" s="8"/>
      <c r="E36" s="8"/>
    </row>
    <row r="37" spans="1:5" x14ac:dyDescent="0.25">
      <c r="A37" s="9"/>
      <c r="B37" s="9"/>
      <c r="C37" s="6"/>
      <c r="D37" s="8"/>
      <c r="E37" s="8"/>
    </row>
    <row r="38" spans="1:5" x14ac:dyDescent="0.25">
      <c r="A38" s="9"/>
      <c r="B38" s="9"/>
      <c r="C38" s="6" t="s">
        <v>49</v>
      </c>
      <c r="D38" s="8">
        <v>164000</v>
      </c>
      <c r="E38" s="8"/>
    </row>
    <row r="39" spans="1:5" x14ac:dyDescent="0.25">
      <c r="A39" s="9"/>
      <c r="B39" s="9"/>
      <c r="C39" s="6" t="s">
        <v>50</v>
      </c>
      <c r="D39" s="8"/>
      <c r="E39" s="8">
        <v>162210</v>
      </c>
    </row>
    <row r="40" spans="1:5" x14ac:dyDescent="0.25">
      <c r="A40" s="9"/>
      <c r="B40" s="9"/>
      <c r="C40" s="6"/>
      <c r="D40" s="8"/>
      <c r="E40" s="8">
        <v>1790</v>
      </c>
    </row>
    <row r="41" spans="1:5" x14ac:dyDescent="0.25">
      <c r="A41" s="9"/>
      <c r="B41" s="9"/>
      <c r="C41" s="6"/>
      <c r="D41" s="8"/>
      <c r="E41" s="8"/>
    </row>
    <row r="42" spans="1:5" ht="15.75" thickBot="1" x14ac:dyDescent="0.3">
      <c r="A42" s="2"/>
      <c r="B42" s="2"/>
      <c r="E42" s="3"/>
    </row>
    <row r="43" spans="1:5" ht="16.5" thickBot="1" x14ac:dyDescent="0.3">
      <c r="A43" s="150" t="s">
        <v>274</v>
      </c>
      <c r="B43" s="151"/>
      <c r="C43" s="151"/>
      <c r="D43" s="151"/>
      <c r="E43" s="152"/>
    </row>
    <row r="44" spans="1:5" ht="15.75" x14ac:dyDescent="0.25">
      <c r="A44" s="100" t="s">
        <v>0</v>
      </c>
      <c r="B44" s="100" t="s">
        <v>1</v>
      </c>
      <c r="C44" s="100" t="s">
        <v>2</v>
      </c>
      <c r="D44" s="101" t="s">
        <v>3</v>
      </c>
      <c r="E44" s="101" t="s">
        <v>4</v>
      </c>
    </row>
    <row r="45" spans="1:5" x14ac:dyDescent="0.25">
      <c r="A45" s="102"/>
      <c r="B45" s="102"/>
      <c r="C45" s="103"/>
      <c r="D45" s="92"/>
      <c r="E45" s="92"/>
    </row>
    <row r="46" spans="1:5" x14ac:dyDescent="0.25">
      <c r="A46" s="104"/>
      <c r="B46" s="105"/>
      <c r="C46" s="106" t="s">
        <v>3</v>
      </c>
      <c r="D46" s="107">
        <v>260000</v>
      </c>
      <c r="E46" s="108"/>
    </row>
    <row r="47" spans="1:5" x14ac:dyDescent="0.25">
      <c r="A47" s="104"/>
      <c r="B47" s="105"/>
      <c r="C47" s="104" t="s">
        <v>276</v>
      </c>
      <c r="D47" s="108">
        <v>2550</v>
      </c>
      <c r="E47" s="108"/>
    </row>
    <row r="48" spans="1:5" x14ac:dyDescent="0.25">
      <c r="A48" s="109">
        <v>1</v>
      </c>
      <c r="B48" s="110">
        <v>42139</v>
      </c>
      <c r="C48" s="109" t="s">
        <v>277</v>
      </c>
      <c r="D48" s="111"/>
      <c r="E48" s="111">
        <v>3000</v>
      </c>
    </row>
    <row r="49" spans="1:5" x14ac:dyDescent="0.25">
      <c r="A49" s="109">
        <f>A48+1</f>
        <v>2</v>
      </c>
      <c r="B49" s="110">
        <v>42139</v>
      </c>
      <c r="C49" s="109" t="s">
        <v>278</v>
      </c>
      <c r="D49" s="111"/>
      <c r="E49" s="111">
        <v>7000</v>
      </c>
    </row>
    <row r="50" spans="1:5" x14ac:dyDescent="0.25">
      <c r="A50" s="109">
        <f t="shared" ref="A50:A75" si="0">A49+1</f>
        <v>3</v>
      </c>
      <c r="B50" s="110">
        <v>42140</v>
      </c>
      <c r="C50" s="109" t="s">
        <v>279</v>
      </c>
      <c r="D50" s="111"/>
      <c r="E50" s="111">
        <v>10000</v>
      </c>
    </row>
    <row r="51" spans="1:5" x14ac:dyDescent="0.25">
      <c r="A51" s="109">
        <f t="shared" si="0"/>
        <v>4</v>
      </c>
      <c r="B51" s="110">
        <v>42140</v>
      </c>
      <c r="C51" s="109" t="s">
        <v>280</v>
      </c>
      <c r="D51" s="111"/>
      <c r="E51" s="111">
        <v>10000</v>
      </c>
    </row>
    <row r="52" spans="1:5" x14ac:dyDescent="0.25">
      <c r="A52" s="109">
        <f t="shared" si="0"/>
        <v>5</v>
      </c>
      <c r="B52" s="110">
        <v>42140</v>
      </c>
      <c r="C52" s="109" t="s">
        <v>281</v>
      </c>
      <c r="D52" s="111"/>
      <c r="E52" s="111">
        <v>10000</v>
      </c>
    </row>
    <row r="53" spans="1:5" x14ac:dyDescent="0.25">
      <c r="A53" s="109">
        <f t="shared" si="0"/>
        <v>6</v>
      </c>
      <c r="B53" s="110">
        <v>42140</v>
      </c>
      <c r="C53" s="109" t="s">
        <v>282</v>
      </c>
      <c r="D53" s="111"/>
      <c r="E53" s="111">
        <v>10000</v>
      </c>
    </row>
    <row r="54" spans="1:5" x14ac:dyDescent="0.25">
      <c r="A54" s="109">
        <f t="shared" si="0"/>
        <v>7</v>
      </c>
      <c r="B54" s="110">
        <v>42140</v>
      </c>
      <c r="C54" s="109" t="s">
        <v>283</v>
      </c>
      <c r="D54" s="111"/>
      <c r="E54" s="111">
        <v>10000</v>
      </c>
    </row>
    <row r="55" spans="1:5" x14ac:dyDescent="0.25">
      <c r="A55" s="109">
        <f t="shared" si="0"/>
        <v>8</v>
      </c>
      <c r="B55" s="110">
        <v>42140</v>
      </c>
      <c r="C55" s="109" t="s">
        <v>284</v>
      </c>
      <c r="D55" s="111"/>
      <c r="E55" s="111">
        <v>10000</v>
      </c>
    </row>
    <row r="56" spans="1:5" x14ac:dyDescent="0.25">
      <c r="A56" s="109">
        <f t="shared" si="0"/>
        <v>9</v>
      </c>
      <c r="B56" s="110">
        <v>42140</v>
      </c>
      <c r="C56" s="109" t="s">
        <v>285</v>
      </c>
      <c r="D56" s="111"/>
      <c r="E56" s="111">
        <v>10000</v>
      </c>
    </row>
    <row r="57" spans="1:5" x14ac:dyDescent="0.25">
      <c r="A57" s="109">
        <f t="shared" si="0"/>
        <v>10</v>
      </c>
      <c r="B57" s="110">
        <v>42140</v>
      </c>
      <c r="C57" s="109" t="s">
        <v>286</v>
      </c>
      <c r="D57" s="111"/>
      <c r="E57" s="111">
        <v>10000</v>
      </c>
    </row>
    <row r="58" spans="1:5" x14ac:dyDescent="0.25">
      <c r="A58" s="109">
        <f t="shared" si="0"/>
        <v>11</v>
      </c>
      <c r="B58" s="110">
        <v>42140</v>
      </c>
      <c r="C58" s="109" t="s">
        <v>287</v>
      </c>
      <c r="D58" s="111"/>
      <c r="E58" s="111">
        <v>10000</v>
      </c>
    </row>
    <row r="59" spans="1:5" x14ac:dyDescent="0.25">
      <c r="A59" s="109">
        <f t="shared" si="0"/>
        <v>12</v>
      </c>
      <c r="B59" s="110">
        <v>42140</v>
      </c>
      <c r="C59" s="109" t="s">
        <v>288</v>
      </c>
      <c r="D59" s="111"/>
      <c r="E59" s="111">
        <v>40000</v>
      </c>
    </row>
    <row r="60" spans="1:5" x14ac:dyDescent="0.25">
      <c r="A60" s="109">
        <f t="shared" si="0"/>
        <v>13</v>
      </c>
      <c r="B60" s="110">
        <v>42140</v>
      </c>
      <c r="C60" s="109" t="s">
        <v>289</v>
      </c>
      <c r="D60" s="111"/>
      <c r="E60" s="111">
        <v>18000</v>
      </c>
    </row>
    <row r="61" spans="1:5" x14ac:dyDescent="0.25">
      <c r="A61" s="109">
        <f t="shared" si="0"/>
        <v>14</v>
      </c>
      <c r="B61" s="110">
        <v>42140</v>
      </c>
      <c r="C61" s="109" t="s">
        <v>125</v>
      </c>
      <c r="D61" s="111"/>
      <c r="E61" s="111">
        <v>6500</v>
      </c>
    </row>
    <row r="62" spans="1:5" x14ac:dyDescent="0.25">
      <c r="A62" s="109">
        <f t="shared" si="0"/>
        <v>15</v>
      </c>
      <c r="B62" s="110">
        <v>42140</v>
      </c>
      <c r="C62" s="109" t="s">
        <v>290</v>
      </c>
      <c r="D62" s="111"/>
      <c r="E62" s="111">
        <v>10000</v>
      </c>
    </row>
    <row r="63" spans="1:5" x14ac:dyDescent="0.25">
      <c r="A63" s="109">
        <f t="shared" si="0"/>
        <v>16</v>
      </c>
      <c r="B63" s="110">
        <v>42140</v>
      </c>
      <c r="C63" s="109" t="s">
        <v>291</v>
      </c>
      <c r="D63" s="111"/>
      <c r="E63" s="111">
        <v>35000</v>
      </c>
    </row>
    <row r="64" spans="1:5" x14ac:dyDescent="0.25">
      <c r="A64" s="109">
        <f t="shared" si="0"/>
        <v>17</v>
      </c>
      <c r="B64" s="110">
        <v>42140</v>
      </c>
      <c r="C64" s="109" t="s">
        <v>292</v>
      </c>
      <c r="D64" s="111"/>
      <c r="E64" s="111">
        <v>4000</v>
      </c>
    </row>
    <row r="65" spans="1:5" x14ac:dyDescent="0.25">
      <c r="A65" s="109">
        <f t="shared" si="0"/>
        <v>18</v>
      </c>
      <c r="B65" s="110">
        <v>42140</v>
      </c>
      <c r="C65" s="109" t="s">
        <v>293</v>
      </c>
      <c r="D65" s="111"/>
      <c r="E65" s="111">
        <v>1500</v>
      </c>
    </row>
    <row r="66" spans="1:5" x14ac:dyDescent="0.25">
      <c r="A66" s="109">
        <f t="shared" si="0"/>
        <v>19</v>
      </c>
      <c r="B66" s="110">
        <v>42143</v>
      </c>
      <c r="C66" s="104" t="s">
        <v>294</v>
      </c>
      <c r="D66" s="111"/>
      <c r="E66" s="111">
        <v>45000</v>
      </c>
    </row>
    <row r="67" spans="1:5" x14ac:dyDescent="0.25">
      <c r="A67" s="109">
        <f t="shared" si="0"/>
        <v>20</v>
      </c>
      <c r="B67" s="110">
        <v>42157</v>
      </c>
      <c r="C67" s="109" t="s">
        <v>295</v>
      </c>
      <c r="D67" s="111"/>
      <c r="E67" s="111">
        <v>500</v>
      </c>
    </row>
    <row r="68" spans="1:5" x14ac:dyDescent="0.25">
      <c r="A68" s="109">
        <f t="shared" si="0"/>
        <v>21</v>
      </c>
      <c r="B68" s="110">
        <v>42157</v>
      </c>
      <c r="C68" s="109" t="s">
        <v>296</v>
      </c>
      <c r="D68" s="111"/>
      <c r="E68" s="111">
        <v>150</v>
      </c>
    </row>
    <row r="69" spans="1:5" x14ac:dyDescent="0.25">
      <c r="A69" s="109">
        <f t="shared" si="0"/>
        <v>22</v>
      </c>
      <c r="B69" s="110">
        <v>42158</v>
      </c>
      <c r="C69" s="109" t="s">
        <v>297</v>
      </c>
      <c r="D69" s="111"/>
      <c r="E69" s="111">
        <v>400</v>
      </c>
    </row>
    <row r="70" spans="1:5" x14ac:dyDescent="0.25">
      <c r="A70" s="109">
        <f t="shared" si="0"/>
        <v>23</v>
      </c>
      <c r="B70" s="110">
        <v>42280</v>
      </c>
      <c r="C70" s="109" t="s">
        <v>298</v>
      </c>
      <c r="D70" s="111"/>
      <c r="E70" s="111">
        <v>200</v>
      </c>
    </row>
    <row r="71" spans="1:5" x14ac:dyDescent="0.25">
      <c r="A71" s="109">
        <f t="shared" si="0"/>
        <v>24</v>
      </c>
      <c r="B71" s="110">
        <v>42165</v>
      </c>
      <c r="C71" s="109" t="s">
        <v>299</v>
      </c>
      <c r="D71" s="111"/>
      <c r="E71" s="111">
        <v>300</v>
      </c>
    </row>
    <row r="72" spans="1:5" x14ac:dyDescent="0.25">
      <c r="A72" s="109">
        <f t="shared" si="0"/>
        <v>25</v>
      </c>
      <c r="B72" s="110">
        <v>42154</v>
      </c>
      <c r="C72" s="109" t="s">
        <v>300</v>
      </c>
      <c r="D72" s="111"/>
      <c r="E72" s="111">
        <v>300</v>
      </c>
    </row>
    <row r="73" spans="1:5" ht="15.75" x14ac:dyDescent="0.25">
      <c r="A73" s="109">
        <f t="shared" si="0"/>
        <v>26</v>
      </c>
      <c r="B73" s="110">
        <v>42167</v>
      </c>
      <c r="C73" s="112" t="s">
        <v>301</v>
      </c>
      <c r="D73" s="111"/>
      <c r="E73" s="111">
        <v>200</v>
      </c>
    </row>
    <row r="74" spans="1:5" x14ac:dyDescent="0.25">
      <c r="A74" s="109">
        <f t="shared" si="0"/>
        <v>27</v>
      </c>
      <c r="B74" s="110">
        <v>42171</v>
      </c>
      <c r="C74" s="109" t="s">
        <v>302</v>
      </c>
      <c r="D74" s="111"/>
      <c r="E74" s="111">
        <v>100</v>
      </c>
    </row>
    <row r="75" spans="1:5" x14ac:dyDescent="0.25">
      <c r="A75" s="109">
        <f t="shared" si="0"/>
        <v>28</v>
      </c>
      <c r="B75" s="110">
        <v>42173</v>
      </c>
      <c r="C75" s="109" t="s">
        <v>303</v>
      </c>
      <c r="D75" s="111"/>
      <c r="E75" s="111">
        <v>400</v>
      </c>
    </row>
    <row r="76" spans="1:5" x14ac:dyDescent="0.25">
      <c r="A76" s="109"/>
      <c r="B76" s="110"/>
      <c r="C76" s="109"/>
      <c r="D76" s="111"/>
      <c r="E76" s="111"/>
    </row>
    <row r="77" spans="1:5" x14ac:dyDescent="0.25">
      <c r="A77" s="104"/>
      <c r="B77" s="105"/>
      <c r="C77" s="104"/>
      <c r="D77" s="108"/>
      <c r="E77" s="108"/>
    </row>
    <row r="78" spans="1:5" x14ac:dyDescent="0.25">
      <c r="A78" s="104"/>
      <c r="B78" s="105"/>
      <c r="C78" s="109" t="s">
        <v>304</v>
      </c>
      <c r="D78" s="108">
        <f>D46+D47</f>
        <v>262550</v>
      </c>
      <c r="E78" s="111"/>
    </row>
    <row r="79" spans="1:5" x14ac:dyDescent="0.25">
      <c r="A79" s="104"/>
      <c r="B79" s="105"/>
      <c r="C79" s="109" t="s">
        <v>305</v>
      </c>
      <c r="D79" s="108"/>
      <c r="E79" s="111">
        <f>SUM(E48:E78)</f>
        <v>262550</v>
      </c>
    </row>
    <row r="80" spans="1:5" x14ac:dyDescent="0.25">
      <c r="A80" s="104"/>
      <c r="B80" s="105"/>
      <c r="C80" s="109" t="s">
        <v>306</v>
      </c>
      <c r="D80" s="108"/>
      <c r="E80" s="111">
        <f>D78-E79</f>
        <v>0</v>
      </c>
    </row>
    <row r="81" spans="1:5" ht="15.75" thickBot="1" x14ac:dyDescent="0.3"/>
    <row r="82" spans="1:5" ht="16.5" thickBot="1" x14ac:dyDescent="0.3">
      <c r="A82" s="150" t="s">
        <v>331</v>
      </c>
      <c r="B82" s="151"/>
      <c r="C82" s="151"/>
      <c r="D82" s="151"/>
      <c r="E82" s="152"/>
    </row>
    <row r="83" spans="1:5" s="53" customFormat="1" x14ac:dyDescent="0.25">
      <c r="A83" s="54" t="s">
        <v>307</v>
      </c>
      <c r="B83" s="54" t="s">
        <v>142</v>
      </c>
      <c r="C83" s="54" t="s">
        <v>143</v>
      </c>
      <c r="D83" s="54" t="s">
        <v>144</v>
      </c>
      <c r="E83" s="54" t="s">
        <v>145</v>
      </c>
    </row>
    <row r="84" spans="1:5" x14ac:dyDescent="0.25">
      <c r="A84" s="6"/>
      <c r="B84" s="54"/>
      <c r="C84" s="6"/>
      <c r="D84" s="6">
        <v>150000</v>
      </c>
      <c r="E84" s="6"/>
    </row>
    <row r="85" spans="1:5" x14ac:dyDescent="0.25">
      <c r="A85" s="6">
        <v>1</v>
      </c>
      <c r="B85" s="7">
        <v>42317</v>
      </c>
      <c r="C85" s="6" t="s">
        <v>308</v>
      </c>
      <c r="D85" s="6"/>
      <c r="E85" s="6">
        <v>3700</v>
      </c>
    </row>
    <row r="86" spans="1:5" x14ac:dyDescent="0.25">
      <c r="A86" s="6">
        <v>2</v>
      </c>
      <c r="B86" s="7">
        <v>42317</v>
      </c>
      <c r="C86" s="6" t="s">
        <v>309</v>
      </c>
      <c r="D86" s="6"/>
      <c r="E86" s="6">
        <v>3500</v>
      </c>
    </row>
    <row r="87" spans="1:5" x14ac:dyDescent="0.25">
      <c r="A87" s="6">
        <v>3</v>
      </c>
      <c r="B87" s="7">
        <v>42317</v>
      </c>
      <c r="C87" s="6" t="s">
        <v>310</v>
      </c>
      <c r="D87" s="6"/>
      <c r="E87" s="6">
        <v>3600</v>
      </c>
    </row>
    <row r="88" spans="1:5" x14ac:dyDescent="0.25">
      <c r="A88" s="6">
        <v>4</v>
      </c>
      <c r="B88" s="7">
        <v>42317</v>
      </c>
      <c r="C88" s="6" t="s">
        <v>311</v>
      </c>
      <c r="D88" s="6"/>
      <c r="E88" s="6">
        <v>1600</v>
      </c>
    </row>
    <row r="89" spans="1:5" x14ac:dyDescent="0.25">
      <c r="A89" s="6">
        <v>5</v>
      </c>
      <c r="B89" s="7">
        <v>42317</v>
      </c>
      <c r="C89" s="6" t="s">
        <v>312</v>
      </c>
      <c r="D89" s="6"/>
      <c r="E89" s="6">
        <v>3600</v>
      </c>
    </row>
    <row r="90" spans="1:5" x14ac:dyDescent="0.25">
      <c r="A90" s="6">
        <v>6</v>
      </c>
      <c r="B90" s="7">
        <v>42317</v>
      </c>
      <c r="C90" s="6" t="s">
        <v>313</v>
      </c>
      <c r="D90" s="6"/>
      <c r="E90" s="6">
        <v>3600</v>
      </c>
    </row>
    <row r="91" spans="1:5" x14ac:dyDescent="0.25">
      <c r="A91" s="6">
        <v>7</v>
      </c>
      <c r="B91" s="7">
        <v>42317</v>
      </c>
      <c r="C91" s="6" t="s">
        <v>314</v>
      </c>
      <c r="D91" s="6"/>
      <c r="E91" s="6">
        <v>3600</v>
      </c>
    </row>
    <row r="92" spans="1:5" x14ac:dyDescent="0.25">
      <c r="A92" s="6">
        <v>8</v>
      </c>
      <c r="B92" s="7">
        <v>42317</v>
      </c>
      <c r="C92" s="6" t="s">
        <v>315</v>
      </c>
      <c r="D92" s="6"/>
      <c r="E92" s="6">
        <v>5000</v>
      </c>
    </row>
    <row r="93" spans="1:5" x14ac:dyDescent="0.25">
      <c r="A93" s="6">
        <v>9</v>
      </c>
      <c r="B93" s="7">
        <v>42317</v>
      </c>
      <c r="C93" s="6" t="s">
        <v>316</v>
      </c>
      <c r="D93" s="6"/>
      <c r="E93" s="6">
        <v>5000</v>
      </c>
    </row>
    <row r="94" spans="1:5" x14ac:dyDescent="0.25">
      <c r="A94" s="6">
        <v>10</v>
      </c>
      <c r="B94" s="7">
        <v>42257</v>
      </c>
      <c r="C94" s="6" t="s">
        <v>317</v>
      </c>
      <c r="D94" s="6"/>
      <c r="E94" s="6">
        <v>3000</v>
      </c>
    </row>
    <row r="95" spans="1:5" x14ac:dyDescent="0.25">
      <c r="A95" s="6">
        <v>11</v>
      </c>
      <c r="B95" s="54" t="s">
        <v>318</v>
      </c>
      <c r="C95" s="6" t="s">
        <v>319</v>
      </c>
      <c r="D95" s="6"/>
      <c r="E95" s="6">
        <v>2000</v>
      </c>
    </row>
    <row r="96" spans="1:5" x14ac:dyDescent="0.25">
      <c r="A96" s="6">
        <v>12</v>
      </c>
      <c r="B96" s="7">
        <v>42317</v>
      </c>
      <c r="C96" s="6" t="s">
        <v>320</v>
      </c>
      <c r="D96" s="6"/>
      <c r="E96" s="6">
        <v>1400</v>
      </c>
    </row>
    <row r="97" spans="1:5" x14ac:dyDescent="0.25">
      <c r="A97" s="6">
        <v>13</v>
      </c>
      <c r="B97" s="7">
        <v>42317</v>
      </c>
      <c r="C97" s="6" t="s">
        <v>321</v>
      </c>
      <c r="D97" s="6"/>
      <c r="E97" s="6">
        <v>1300</v>
      </c>
    </row>
    <row r="98" spans="1:5" x14ac:dyDescent="0.25">
      <c r="A98" s="6">
        <v>14</v>
      </c>
      <c r="B98" s="7">
        <v>42317</v>
      </c>
      <c r="C98" s="6" t="s">
        <v>322</v>
      </c>
      <c r="D98" s="6"/>
      <c r="E98" s="6">
        <v>1300</v>
      </c>
    </row>
    <row r="99" spans="1:5" x14ac:dyDescent="0.25">
      <c r="A99" s="6">
        <v>15</v>
      </c>
      <c r="B99" s="7">
        <v>42256</v>
      </c>
      <c r="C99" s="6" t="s">
        <v>323</v>
      </c>
      <c r="D99" s="6"/>
      <c r="E99" s="6">
        <v>5000</v>
      </c>
    </row>
    <row r="100" spans="1:5" x14ac:dyDescent="0.25">
      <c r="A100" s="6">
        <v>16</v>
      </c>
      <c r="B100" s="7">
        <v>42347</v>
      </c>
      <c r="C100" s="6" t="s">
        <v>324</v>
      </c>
      <c r="D100" s="6"/>
      <c r="E100" s="6">
        <v>2000</v>
      </c>
    </row>
    <row r="101" spans="1:5" x14ac:dyDescent="0.25">
      <c r="A101" s="6">
        <v>17</v>
      </c>
      <c r="B101" s="7">
        <v>42256</v>
      </c>
      <c r="C101" s="6" t="s">
        <v>325</v>
      </c>
      <c r="D101" s="6"/>
      <c r="E101" s="6">
        <v>40000</v>
      </c>
    </row>
    <row r="102" spans="1:5" x14ac:dyDescent="0.25">
      <c r="A102" s="6">
        <v>18</v>
      </c>
      <c r="B102" s="7">
        <v>42256</v>
      </c>
      <c r="C102" s="6" t="s">
        <v>326</v>
      </c>
      <c r="D102" s="6"/>
      <c r="E102" s="6">
        <v>8000</v>
      </c>
    </row>
    <row r="103" spans="1:5" x14ac:dyDescent="0.25">
      <c r="A103" s="6">
        <v>19</v>
      </c>
      <c r="B103" s="7">
        <v>42256</v>
      </c>
      <c r="C103" s="6" t="s">
        <v>327</v>
      </c>
      <c r="D103" s="6"/>
      <c r="E103" s="6">
        <v>18000</v>
      </c>
    </row>
    <row r="104" spans="1:5" x14ac:dyDescent="0.25">
      <c r="A104" s="6">
        <v>20</v>
      </c>
      <c r="B104" s="7">
        <v>42256</v>
      </c>
      <c r="C104" s="6" t="s">
        <v>328</v>
      </c>
      <c r="D104" s="6"/>
      <c r="E104" s="6">
        <v>35000</v>
      </c>
    </row>
    <row r="105" spans="1:5" x14ac:dyDescent="0.25">
      <c r="A105" s="6">
        <v>21</v>
      </c>
      <c r="B105" s="7">
        <v>42256</v>
      </c>
      <c r="C105" s="6" t="s">
        <v>329</v>
      </c>
      <c r="D105" s="6"/>
      <c r="E105" s="6">
        <v>500</v>
      </c>
    </row>
    <row r="106" spans="1:5" x14ac:dyDescent="0.25">
      <c r="A106" s="6"/>
      <c r="B106" s="54"/>
      <c r="C106" s="6"/>
      <c r="D106" s="6"/>
      <c r="E106" s="6"/>
    </row>
    <row r="107" spans="1:5" x14ac:dyDescent="0.25">
      <c r="A107" s="6"/>
      <c r="B107" s="54"/>
      <c r="C107" s="6" t="s">
        <v>132</v>
      </c>
      <c r="D107" s="6"/>
      <c r="E107" s="6">
        <v>150700</v>
      </c>
    </row>
    <row r="108" spans="1:5" x14ac:dyDescent="0.25">
      <c r="A108" s="6"/>
      <c r="B108" s="54"/>
      <c r="C108" s="6" t="s">
        <v>330</v>
      </c>
      <c r="D108" s="6">
        <f>D84-E107</f>
        <v>-700</v>
      </c>
      <c r="E108" s="6"/>
    </row>
  </sheetData>
  <mergeCells count="3">
    <mergeCell ref="A1:E1"/>
    <mergeCell ref="A43:E43"/>
    <mergeCell ref="A82:E8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opLeftCell="A12" workbookViewId="0">
      <selection activeCell="B20" sqref="B20:C20"/>
    </sheetView>
  </sheetViews>
  <sheetFormatPr baseColWidth="10" defaultColWidth="9.140625" defaultRowHeight="15" x14ac:dyDescent="0.25"/>
  <cols>
    <col min="2" max="2" width="35.7109375" customWidth="1"/>
    <col min="3" max="3" width="23.85546875" customWidth="1"/>
  </cols>
  <sheetData>
    <row r="2" spans="1:4" x14ac:dyDescent="0.25">
      <c r="B2" s="155" t="s">
        <v>408</v>
      </c>
      <c r="C2" s="155"/>
    </row>
    <row r="3" spans="1:4" x14ac:dyDescent="0.25">
      <c r="A3">
        <v>1</v>
      </c>
      <c r="B3" s="6" t="s">
        <v>134</v>
      </c>
      <c r="C3" s="6">
        <v>35000</v>
      </c>
    </row>
    <row r="4" spans="1:4" x14ac:dyDescent="0.25">
      <c r="A4">
        <v>2</v>
      </c>
      <c r="B4" s="6" t="s">
        <v>135</v>
      </c>
      <c r="C4" s="6">
        <v>70000</v>
      </c>
    </row>
    <row r="5" spans="1:4" x14ac:dyDescent="0.25">
      <c r="B5" s="9" t="s">
        <v>132</v>
      </c>
      <c r="C5" s="6">
        <f>SUM(C3:C4)</f>
        <v>105000</v>
      </c>
    </row>
    <row r="8" spans="1:4" x14ac:dyDescent="0.25">
      <c r="B8" s="155" t="s">
        <v>409</v>
      </c>
      <c r="C8" s="155"/>
    </row>
    <row r="9" spans="1:4" x14ac:dyDescent="0.25">
      <c r="A9" s="53" t="s">
        <v>400</v>
      </c>
      <c r="B9" s="6" t="s">
        <v>401</v>
      </c>
      <c r="C9" s="8"/>
      <c r="D9" s="2"/>
    </row>
    <row r="10" spans="1:4" x14ac:dyDescent="0.25">
      <c r="A10">
        <v>1</v>
      </c>
      <c r="B10" s="6" t="s">
        <v>402</v>
      </c>
      <c r="C10" s="8">
        <v>18500</v>
      </c>
    </row>
    <row r="11" spans="1:4" x14ac:dyDescent="0.25">
      <c r="A11">
        <v>2</v>
      </c>
      <c r="B11" s="6" t="s">
        <v>403</v>
      </c>
      <c r="C11" s="8">
        <v>5600</v>
      </c>
    </row>
    <row r="12" spans="1:4" x14ac:dyDescent="0.25">
      <c r="A12">
        <v>3</v>
      </c>
      <c r="B12" s="6" t="s">
        <v>404</v>
      </c>
      <c r="C12" s="8">
        <v>8500</v>
      </c>
    </row>
    <row r="13" spans="1:4" x14ac:dyDescent="0.25">
      <c r="A13">
        <v>4</v>
      </c>
      <c r="B13" s="6" t="s">
        <v>405</v>
      </c>
      <c r="C13" s="8">
        <f>128150-40100</f>
        <v>88050</v>
      </c>
    </row>
    <row r="14" spans="1:4" x14ac:dyDescent="0.25">
      <c r="A14">
        <v>5</v>
      </c>
      <c r="B14" s="6" t="s">
        <v>406</v>
      </c>
      <c r="C14" s="8">
        <v>7500</v>
      </c>
    </row>
    <row r="15" spans="1:4" x14ac:dyDescent="0.25">
      <c r="B15" s="6"/>
      <c r="C15" s="8"/>
    </row>
    <row r="16" spans="1:4" x14ac:dyDescent="0.25">
      <c r="B16" s="6"/>
      <c r="C16" s="8"/>
    </row>
    <row r="17" spans="1:3" x14ac:dyDescent="0.25">
      <c r="A17" s="53" t="s">
        <v>407</v>
      </c>
      <c r="B17" s="6" t="s">
        <v>135</v>
      </c>
      <c r="C17" s="8">
        <v>140000</v>
      </c>
    </row>
    <row r="18" spans="1:3" x14ac:dyDescent="0.25">
      <c r="B18" s="54" t="s">
        <v>132</v>
      </c>
      <c r="C18" s="8">
        <f>SUM(C9:C17)</f>
        <v>268150</v>
      </c>
    </row>
    <row r="19" spans="1:3" x14ac:dyDescent="0.25">
      <c r="C19" s="3"/>
    </row>
    <row r="20" spans="1:3" x14ac:dyDescent="0.25">
      <c r="A20" s="53"/>
      <c r="B20" s="155" t="s">
        <v>412</v>
      </c>
      <c r="C20" s="155"/>
    </row>
    <row r="21" spans="1:3" x14ac:dyDescent="0.25">
      <c r="A21" s="53">
        <v>1</v>
      </c>
      <c r="B21" s="6" t="s">
        <v>405</v>
      </c>
      <c r="C21" s="8">
        <v>60000</v>
      </c>
    </row>
    <row r="22" spans="1:3" x14ac:dyDescent="0.25">
      <c r="A22" s="53">
        <v>2</v>
      </c>
      <c r="B22" s="6" t="s">
        <v>410</v>
      </c>
      <c r="C22" s="8">
        <v>13500</v>
      </c>
    </row>
    <row r="23" spans="1:3" x14ac:dyDescent="0.25">
      <c r="A23" s="53">
        <v>3</v>
      </c>
      <c r="B23" s="6" t="s">
        <v>411</v>
      </c>
      <c r="C23" s="8">
        <v>5700</v>
      </c>
    </row>
    <row r="24" spans="1:3" x14ac:dyDescent="0.25">
      <c r="A24" s="53">
        <v>4</v>
      </c>
      <c r="B24" s="6" t="s">
        <v>135</v>
      </c>
      <c r="C24" s="8">
        <v>140000</v>
      </c>
    </row>
    <row r="25" spans="1:3" x14ac:dyDescent="0.25">
      <c r="A25" s="53"/>
      <c r="B25" s="54" t="s">
        <v>132</v>
      </c>
      <c r="C25" s="8">
        <f>SUM(C21:C24)</f>
        <v>219200</v>
      </c>
    </row>
    <row r="26" spans="1:3" x14ac:dyDescent="0.25">
      <c r="A26" s="53"/>
      <c r="C26" s="3"/>
    </row>
  </sheetData>
  <mergeCells count="3">
    <mergeCell ref="B2:C2"/>
    <mergeCell ref="B8:C8"/>
    <mergeCell ref="B20:C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E9" sqref="E9"/>
    </sheetView>
  </sheetViews>
  <sheetFormatPr baseColWidth="10" defaultColWidth="9.140625" defaultRowHeight="15" x14ac:dyDescent="0.25"/>
  <cols>
    <col min="1" max="1" width="16.28515625" customWidth="1"/>
    <col min="2" max="2" width="13.7109375" style="3" customWidth="1"/>
    <col min="3" max="3" width="12.85546875" style="146" customWidth="1"/>
    <col min="4" max="4" width="12.7109375" style="146" customWidth="1"/>
    <col min="5" max="5" width="13.28515625" style="3" bestFit="1" customWidth="1"/>
  </cols>
  <sheetData>
    <row r="1" spans="1:5" ht="24.75" customHeight="1" thickBot="1" x14ac:dyDescent="0.3">
      <c r="A1" s="156" t="s">
        <v>137</v>
      </c>
      <c r="B1" s="157"/>
      <c r="C1" s="157"/>
      <c r="D1" s="157"/>
      <c r="E1" s="158"/>
    </row>
    <row r="2" spans="1:5" s="59" customFormat="1" x14ac:dyDescent="0.25">
      <c r="A2" s="58"/>
      <c r="B2" s="145" t="s">
        <v>136</v>
      </c>
      <c r="C2" s="145" t="s">
        <v>138</v>
      </c>
      <c r="D2" s="145" t="s">
        <v>139</v>
      </c>
      <c r="E2" s="147" t="s">
        <v>132</v>
      </c>
    </row>
    <row r="3" spans="1:5" x14ac:dyDescent="0.25">
      <c r="A3" s="6" t="s">
        <v>129</v>
      </c>
      <c r="B3" s="8">
        <f>'Kisa Expenditure'!D71</f>
        <v>144000</v>
      </c>
      <c r="C3" s="144">
        <f>'Kisa Expenditure'!E163</f>
        <v>211890</v>
      </c>
      <c r="D3" s="144">
        <f>'Kisa Expenditure'!E234</f>
        <v>165000</v>
      </c>
      <c r="E3" s="11">
        <f>D3+C3+B3</f>
        <v>520890</v>
      </c>
    </row>
    <row r="4" spans="1:5" x14ac:dyDescent="0.25">
      <c r="A4" s="6" t="s">
        <v>130</v>
      </c>
      <c r="B4" s="8">
        <f>'Kakamega Expenditure'!E39</f>
        <v>162210</v>
      </c>
      <c r="C4" s="144">
        <f>'Kakamega Expenditure'!E79</f>
        <v>262550</v>
      </c>
      <c r="D4" s="144">
        <f>'Kakamega Expenditure'!E107</f>
        <v>150700</v>
      </c>
      <c r="E4" s="11">
        <f>D4+C4+B4</f>
        <v>575460</v>
      </c>
    </row>
    <row r="5" spans="1:5" x14ac:dyDescent="0.25">
      <c r="A5" s="6" t="s">
        <v>131</v>
      </c>
      <c r="B5" s="8">
        <f>'Shimanyiro Expenditure'!E49</f>
        <v>221630</v>
      </c>
      <c r="C5" s="144">
        <f>'Shimanyiro Expenditure'!E101</f>
        <v>227540</v>
      </c>
      <c r="D5" s="144">
        <f>'Shimanyiro Expenditure'!E144</f>
        <v>169890</v>
      </c>
      <c r="E5" s="11">
        <f>D5+C5+B5</f>
        <v>619060</v>
      </c>
    </row>
    <row r="6" spans="1:5" x14ac:dyDescent="0.25">
      <c r="A6" s="6" t="s">
        <v>133</v>
      </c>
      <c r="B6" s="8">
        <f>OFFICE!C5</f>
        <v>105000</v>
      </c>
      <c r="C6" s="144">
        <f>OFFICE!C18</f>
        <v>268150</v>
      </c>
      <c r="D6" s="144">
        <f>OFFICE!C25</f>
        <v>219200</v>
      </c>
      <c r="E6" s="11">
        <f>D6+C6+B6</f>
        <v>592350</v>
      </c>
    </row>
    <row r="7" spans="1:5" x14ac:dyDescent="0.25">
      <c r="A7" s="6" t="s">
        <v>132</v>
      </c>
      <c r="B7" s="11">
        <f>B3+B4+B5+B6</f>
        <v>632840</v>
      </c>
      <c r="C7" s="5">
        <f>SUM(C3:C6)</f>
        <v>970130</v>
      </c>
      <c r="D7" s="5">
        <f>SUM(D3:D6)</f>
        <v>704790</v>
      </c>
      <c r="E7" s="148">
        <f>E3+E4+E5+E6</f>
        <v>2307760</v>
      </c>
    </row>
    <row r="10" spans="1:5" x14ac:dyDescent="0.25">
      <c r="A10" s="159"/>
      <c r="B10" s="159"/>
    </row>
  </sheetData>
  <mergeCells count="2">
    <mergeCell ref="A1:E1"/>
    <mergeCell ref="A10:B1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Kisa Expenditure</vt:lpstr>
      <vt:lpstr>Shimanyiro Expenditure</vt:lpstr>
      <vt:lpstr>Kakamega Expenditure</vt:lpstr>
      <vt:lpstr>OFFICE</vt:lpstr>
      <vt:lpstr>SUMMARY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Choice For Life</dc:creator>
  <cp:lastModifiedBy>bezirksjugend mgl</cp:lastModifiedBy>
  <dcterms:created xsi:type="dcterms:W3CDTF">2015-04-09T14:08:14Z</dcterms:created>
  <dcterms:modified xsi:type="dcterms:W3CDTF">2015-12-23T19:05:27Z</dcterms:modified>
</cp:coreProperties>
</file>